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tables/table2.xml" ContentType="application/vnd.openxmlformats-officedocument.spreadsheetml.table+xml"/>
  <Override PartName="/xl/worksheets/sheet4.xml" ContentType="application/vnd.openxmlformats-officedocument.spreadsheetml.worksheet+xml"/>
  <Override PartName="/xl/tables/table3.xml" ContentType="application/vnd.openxmlformats-officedocument.spreadsheetml.table+xml"/>
  <Override PartName="/xl/worksheets/sheet5.xml" ContentType="application/vnd.openxmlformats-officedocument.spreadsheetml.worksheet+xml"/>
  <Override PartName="/xl/tables/table4.xml" ContentType="application/vnd.openxmlformats-officedocument.spreadsheetml.table+xml"/>
  <Override PartName="/xl/worksheets/sheet6.xml" ContentType="application/vnd.openxmlformats-officedocument.spreadsheetml.worksheet+xml"/>
  <Override PartName="/xl/tables/table5.xml" ContentType="application/vnd.openxmlformats-officedocument.spreadsheetml.table+xml"/>
  <Override PartName="/xl/worksheets/sheet7.xml" ContentType="application/vnd.openxmlformats-officedocument.spreadsheetml.worksheet+xml"/>
  <Override PartName="/xl/tables/table6.xml" ContentType="application/vnd.openxmlformats-officedocument.spreadsheetml.table+xml"/>
  <Override PartName="/xl/worksheets/sheet8.xml" ContentType="application/vnd.openxmlformats-officedocument.spreadsheetml.worksheet+xml"/>
  <Override PartName="/xl/tables/table7.xml" ContentType="application/vnd.openxmlformats-officedocument.spreadsheetml.table+xml"/>
  <Override PartName="/xl/worksheets/sheet9.xml" ContentType="application/vnd.openxmlformats-officedocument.spreadsheetml.worksheet+xml"/>
  <Override PartName="/xl/tables/table8.xml" ContentType="application/vnd.openxmlformats-officedocument.spreadsheetml.table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8c581ef41f474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使い方" sheetId="1" r:id="Rd397998788f24ada"/>
    <x:sheet xmlns:r="http://schemas.openxmlformats.org/officeDocument/2006/relationships" name="記入例" sheetId="2" r:id="Rde5f8b58cdd44794"/>
    <x:sheet xmlns:r="http://schemas.openxmlformats.org/officeDocument/2006/relationships" name="未記入" sheetId="3" r:id="Rcc40109095b14493"/>
    <x:sheet xmlns:r="http://schemas.openxmlformats.org/officeDocument/2006/relationships" name="履歴例" sheetId="4" r:id="Rcd53c32d93cc4371"/>
    <x:sheet xmlns:r="http://schemas.openxmlformats.org/officeDocument/2006/relationships" name="履歴空欄" sheetId="5" r:id="Rcf7dbbb1487a4005"/>
    <x:sheet xmlns:r="http://schemas.openxmlformats.org/officeDocument/2006/relationships" name="確認後の例" sheetId="6" r:id="Rd4d9035cf432450e"/>
    <x:sheet xmlns:r="http://schemas.openxmlformats.org/officeDocument/2006/relationships" name="チェック記入例" sheetId="7" r:id="R86f622f3bcff4fde"/>
    <x:sheet xmlns:r="http://schemas.openxmlformats.org/officeDocument/2006/relationships" name="チェック空欄" sheetId="8" r:id="Rf3e0baa372f94ade"/>
    <x:sheet xmlns:r="http://schemas.openxmlformats.org/officeDocument/2006/relationships" name="項目定義" sheetId="9" r:id="R4180eb5e834a4df5"/>
    <x:sheet xmlns:r="http://schemas.openxmlformats.org/officeDocument/2006/relationships" name="出典" sheetId="10" r:id="R6fdd6dbc96124949"/>
    <x:sheet xmlns:r="http://schemas.openxmlformats.org/officeDocument/2006/relationships" name="同じ顧客の反響を分ける_例" sheetId="11" r:id="R24371709e02c4214"/>
    <x:sheet xmlns:r="http://schemas.openxmlformats.org/officeDocument/2006/relationships" name="同じ顧客の反響を分ける_空欄" sheetId="12" r:id="R9416ce3136854090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yyyy/mm/dd hh:mm"/>
  </x:numFmts>
  <x:fonts count="16">
    <x:font>
      <x:sz val="11"/>
      <x:name val="Carlito"/>
    </x:font>
    <x:font>
      <x:sz val="10"/>
      <x:color rgb="FF17324D"/>
      <x:name val="Noto Sans CJK JP"/>
    </x:font>
    <x:font>
      <x:b/>
      <x:sz val="18"/>
      <x:color rgb="FFFFFFFF"/>
      <x:name val="Noto Sans CJK JP"/>
    </x:font>
    <x:font>
      <x:sz val="10"/>
      <x:color rgb="FF5B6B7B"/>
      <x:name val="Noto Sans CJK JP"/>
    </x:font>
    <x:font>
      <x:b/>
      <x:sz val="10"/>
      <x:color rgb="FF1E55A0"/>
      <x:name val="Noto Sans CJK JP"/>
    </x:font>
    <x:font>
      <x:b/>
      <x:sz val="10"/>
      <x:color rgb="FFFFFFFF"/>
      <x:name val="Noto Sans CJK JP"/>
    </x:font>
    <x:font>
      <x:sz val="10"/>
      <x:color rgb="FF1E55A0"/>
      <x:name val="Noto Sans CJK JP"/>
    </x:font>
    <x:font>
      <x:b/>
      <x:sz val="19"/>
      <x:color rgb="FF146C72"/>
      <x:name val="Noto Sans CJK JP"/>
    </x:font>
    <x:font>
      <x:b/>
      <x:sz val="10"/>
      <x:color rgb="FF17324D"/>
      <x:name val="Noto Sans CJK JP"/>
    </x:font>
    <x:font>
      <x:sz val="11"/>
      <x:name val="Yu Gothic"/>
    </x:font>
    <x:font>
      <x:b/>
      <x:sz val="11"/>
      <x:name val="Yu Gothic"/>
    </x:font>
    <x:font>
      <x:b/>
      <x:sz val="16"/>
      <x:name val="Yu Gothic"/>
    </x:font>
    <x:font>
      <x:sz val="11"/>
      <x:color rgb="FFFFFFFF"/>
      <x:name val="Yu Gothic"/>
    </x:font>
    <x:font>
      <x:sz val="11"/>
      <x:color rgb="FF1765AB"/>
      <x:name val="Yu Gothic"/>
    </x:font>
    <x:font>
      <x:sz val="11"/>
      <x:color rgb="FF173149"/>
      <x:name val="Hiragino Sans"/>
    </x:font>
    <x:font>
      <x:b/>
      <x:sz val="11"/>
      <x:color rgb="FFFFFFFF"/>
      <x:name val="Hiragino Sans"/>
    </x:font>
  </x:fonts>
  <x:fills count="9">
    <x:fill>
      <x:patternFill patternType="none"/>
    </x:fill>
    <x:fill>
      <x:patternFill patternType="gray125"/>
    </x:fill>
    <x:fill>
      <x:patternFill patternType="solid">
        <x:fgColor rgb="FF17324D"/>
      </x:patternFill>
    </x:fill>
    <x:fill>
      <x:patternFill patternType="solid">
        <x:fgColor rgb="FFFFF1CE"/>
      </x:patternFill>
    </x:fill>
    <x:fill>
      <x:patternFill patternType="solid">
        <x:fgColor rgb="FFEDF5F4"/>
      </x:patternFill>
    </x:fill>
    <x:fill>
      <x:patternFill patternType="solid">
        <x:fgColor rgb="FF146C72"/>
      </x:patternFill>
    </x:fill>
    <x:fill>
      <x:patternFill patternType="solid">
        <x:fgColor rgb="FF087F8C"/>
      </x:patternFill>
    </x:fill>
    <x:fill>
      <x:patternFill patternType="solid">
        <x:fgColor rgb="FFEAF4F5"/>
      </x:patternFill>
    </x:fill>
    <x:fill>
      <x:patternFill patternType="solid">
        <x:fgColor rgb="FF19354D"/>
      </x:patternFill>
    </x:fill>
  </x:fills>
  <x:borders count="2">
    <x:border/>
    <x:border/>
  </x:borders>
  <x:cellStyleXfs count="1">
    <x:xf numFmtId="0" fontId="0" fillId="0" borderId="0"/>
  </x:cellStyleXfs>
  <x:cellXfs count="53">
    <x:xf numFmtId="0" fontId="0" fillId="0" borderId="0" xfId="0"/>
    <x:xf numFmtId="0" fontId="0" fillId="0" borderId="1" xfId="0" applyNumberFormat="1" applyFont="1" applyFill="1" applyBorder="1"/>
    <x:xf numFmtId="0" fontId="1" fillId="0" borderId="0" xfId="0" applyNumberFormat="1" applyFont="1" applyFill="1" applyBorder="1"/>
    <x:xf numFmtId="0" fontId="1" fillId="0" borderId="1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1" fillId="0" borderId="0" xfId="0" applyNumberFormat="1" applyFont="1" applyFill="1" applyBorder="1" applyAlignment="1">
      <x:alignment vertical="center" wrapText="1"/>
    </x:xf>
    <x:xf numFmtId="0" fontId="1" fillId="0" borderId="1" xfId="0" applyNumberFormat="1" applyFont="1" applyFill="1" applyBorder="1" applyAlignment="1">
      <x:alignment vertical="center" wrapText="1"/>
    </x:xf>
    <x:xf numFmtId="0" fontId="1" fillId="2" borderId="0" xfId="0" applyNumberFormat="1" applyFont="1" applyFill="1" applyBorder="1" applyAlignment="1">
      <x:alignment vertical="center" wrapText="1"/>
    </x:xf>
    <x:xf numFmtId="0" fontId="2" fillId="2" borderId="0" xfId="0" applyNumberFormat="1" applyFont="1" applyFill="1" applyBorder="1" applyAlignment="1">
      <x:alignment vertical="center" wrapText="1"/>
    </x:xf>
    <x:xf numFmtId="0" fontId="1" fillId="2" borderId="1" xfId="0" applyNumberFormat="1" applyFont="1" applyFill="1" applyBorder="1" applyAlignment="1">
      <x:alignment vertical="center" wrapText="1"/>
    </x:xf>
    <x:xf numFmtId="0" fontId="2" fillId="2" borderId="1" xfId="0" applyNumberFormat="1" applyFont="1" applyFill="1" applyBorder="1" applyAlignment="1">
      <x:alignment vertical="center" wrapText="1"/>
    </x:xf>
    <x:xf numFmtId="0" fontId="3" fillId="0" borderId="0" xfId="0" applyNumberFormat="1" applyFont="1" applyFill="1" applyBorder="1" applyAlignment="1">
      <x:alignment vertical="center" wrapText="1"/>
    </x:xf>
    <x:xf numFmtId="0" fontId="3" fillId="0" borderId="1" xfId="0" applyNumberFormat="1" applyFont="1" applyFill="1" applyBorder="1" applyAlignment="1">
      <x:alignment vertical="center" wrapText="1"/>
    </x:xf>
    <x:xf numFmtId="200" fontId="1" fillId="0" borderId="0" xfId="0" applyNumberFormat="1" applyFont="1" applyFill="1" applyBorder="1" applyAlignment="1">
      <x:alignment vertical="center" wrapText="1"/>
    </x:xf>
    <x:xf numFmtId="200" fontId="1" fillId="0" borderId="1" xfId="0" applyNumberFormat="1" applyFont="1" applyFill="1" applyBorder="1" applyAlignment="1">
      <x:alignment vertical="center" wrapText="1"/>
    </x:xf>
    <x:xf numFmtId="200" fontId="1" fillId="3" borderId="0" xfId="0" applyNumberFormat="1" applyFont="1" applyFill="1" applyBorder="1" applyAlignment="1">
      <x:alignment vertical="center" wrapText="1"/>
    </x:xf>
    <x:xf numFmtId="200" fontId="4" fillId="3" borderId="0" xfId="0" applyNumberFormat="1" applyFont="1" applyFill="1" applyBorder="1" applyAlignment="1">
      <x:alignment vertical="center" wrapText="1"/>
    </x:xf>
    <x:xf numFmtId="200" fontId="1" fillId="3" borderId="1" xfId="0" applyNumberFormat="1" applyFont="1" applyFill="1" applyBorder="1" applyAlignment="1">
      <x:alignment vertical="center" wrapText="1"/>
    </x:xf>
    <x:xf numFmtId="200" fontId="4" fillId="3" borderId="1" xfId="0" applyNumberFormat="1" applyFont="1" applyFill="1" applyBorder="1" applyAlignment="1">
      <x:alignment vertical="center" wrapText="1"/>
    </x:xf>
    <x:xf numFmtId="0" fontId="5" fillId="2" borderId="0" xfId="0" applyNumberFormat="1" applyFont="1" applyFill="1" applyBorder="1" applyAlignment="1">
      <x:alignment vertical="center" wrapText="1"/>
    </x:xf>
    <x:xf numFmtId="0" fontId="5" fillId="2" borderId="1" xfId="0" applyNumberFormat="1" applyFont="1" applyFill="1" applyBorder="1" applyAlignment="1">
      <x:alignment vertical="center" wrapText="1"/>
    </x:xf>
    <x:xf numFmtId="0" fontId="6" fillId="0" borderId="0" xfId="0" applyNumberFormat="1" applyFont="1" applyFill="1" applyBorder="1" applyAlignment="1">
      <x:alignment vertical="center" wrapText="1"/>
    </x:xf>
    <x:xf numFmtId="0" fontId="6" fillId="0" borderId="1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 applyAlignment="1">
      <x:alignment vertical="center" wrapText="1"/>
    </x:xf>
    <x:xf numFmtId="0" fontId="1" fillId="4" borderId="1" xfId="0" applyNumberFormat="1" applyFont="1" applyFill="1" applyBorder="1" applyAlignment="1">
      <x:alignment vertical="center" wrapText="1"/>
    </x:xf>
    <x:xf numFmtId="200" fontId="6" fillId="0" borderId="0" xfId="0" applyNumberFormat="1" applyFont="1" applyFill="1" applyBorder="1" applyAlignment="1">
      <x:alignment vertical="center" wrapText="1"/>
    </x:xf>
    <x:xf numFmtId="200" fontId="6" fillId="0" borderId="1" xfId="0" applyNumberFormat="1" applyFont="1" applyFill="1" applyBorder="1" applyAlignment="1">
      <x:alignment vertical="center" wrapText="1"/>
    </x:xf>
    <x:xf numFmtId="0" fontId="1" fillId="5" borderId="0" xfId="0" applyNumberFormat="1" applyFont="1" applyFill="1" applyBorder="1" applyAlignment="1">
      <x:alignment vertical="center" wrapText="1"/>
    </x:xf>
    <x:xf numFmtId="0" fontId="5" fillId="5" borderId="0" xfId="0" applyNumberFormat="1" applyFont="1" applyFill="1" applyBorder="1" applyAlignment="1">
      <x:alignment vertical="center" wrapText="1"/>
    </x:xf>
    <x:xf numFmtId="0" fontId="1" fillId="5" borderId="1" xfId="0" applyNumberFormat="1" applyFont="1" applyFill="1" applyBorder="1" applyAlignment="1">
      <x:alignment vertical="center" wrapText="1"/>
    </x:xf>
    <x:xf numFmtId="0" fontId="5" fillId="5" borderId="1" xfId="0" applyNumberFormat="1" applyFont="1" applyFill="1" applyBorder="1" applyAlignment="1">
      <x:alignment vertical="center" wrapText="1"/>
    </x:xf>
    <x:xf numFmtId="0" fontId="7" fillId="4" borderId="0" xfId="0" applyNumberFormat="1" applyFont="1" applyFill="1" applyBorder="1" applyAlignment="1">
      <x:alignment vertical="center" wrapText="1"/>
    </x:xf>
    <x:xf numFmtId="0" fontId="7" fillId="4" borderId="0" xfId="0" applyNumberFormat="1" applyFont="1" applyFill="1" applyBorder="1" applyAlignment="1">
      <x:alignment horizontal="center" vertical="center" wrapText="1"/>
    </x:xf>
    <x:xf numFmtId="0" fontId="7" fillId="4" borderId="1" xfId="0" applyNumberFormat="1" applyFont="1" applyFill="1" applyBorder="1" applyAlignment="1">
      <x:alignment vertical="center" wrapText="1"/>
    </x:xf>
    <x:xf numFmtId="0" fontId="7" fillId="4" borderId="1" xfId="0" applyNumberFormat="1" applyFont="1" applyFill="1" applyBorder="1" applyAlignment="1">
      <x:alignment horizontal="center" vertical="center" wrapText="1"/>
    </x:xf>
    <x:xf numFmtId="0" fontId="1" fillId="3" borderId="0" xfId="0" applyNumberFormat="1" applyFont="1" applyFill="1" applyBorder="1" applyAlignment="1">
      <x:alignment vertical="center" wrapText="1"/>
    </x:xf>
    <x:xf numFmtId="0" fontId="1" fillId="3" borderId="1" xfId="0" applyNumberFormat="1" applyFont="1" applyFill="1" applyBorder="1" applyAlignment="1">
      <x:alignment vertical="center" wrapText="1"/>
    </x:xf>
    <x:xf numFmtId="0" fontId="8" fillId="4" borderId="0" xfId="0" applyNumberFormat="1" applyFont="1" applyFill="1" applyBorder="1" applyAlignment="1">
      <x:alignment vertical="center" wrapText="1"/>
    </x:xf>
    <x:xf numFmtId="0" fontId="8" fillId="4" borderId="1" xfId="0" applyNumberFormat="1" applyFont="1" applyFill="1" applyBorder="1" applyAlignment="1">
      <x:alignment vertical="center" wrapText="1"/>
    </x:xf>
    <x:xf numFmtId="0" fontId="9" fillId="0" borderId="0" xfId="0" applyNumberFormat="1" applyFont="1" applyFill="1" applyBorder="1"/>
    <x:xf numFmtId="0" fontId="9" fillId="0" borderId="0" xfId="0" applyNumberFormat="1" applyFont="1" applyFill="1" applyBorder="1" applyAlignment="1">
      <x:alignment wrapText="1"/>
    </x:xf>
    <x:xf numFmtId="0" fontId="9" fillId="0" borderId="0" xfId="0" applyNumberFormat="1" applyFont="1" applyFill="1" applyBorder="1" applyAlignment="1">
      <x:alignment vertical="center" wrapText="1"/>
    </x:xf>
    <x:xf numFmtId="0" fontId="10" fillId="0" borderId="0" xfId="0" applyNumberFormat="1" applyFont="1" applyFill="1" applyBorder="1" applyAlignment="1">
      <x:alignment vertical="center" wrapText="1"/>
    </x:xf>
    <x:xf numFmtId="0" fontId="11" fillId="0" borderId="0" xfId="0" applyNumberFormat="1" applyFont="1" applyFill="1" applyBorder="1" applyAlignment="1">
      <x:alignment vertical="center" wrapText="1"/>
    </x:xf>
    <x:xf numFmtId="0" fontId="9" fillId="6" borderId="0" xfId="0" applyNumberFormat="1" applyFont="1" applyFill="1" applyBorder="1" applyAlignment="1">
      <x:alignment vertical="center" wrapText="1"/>
    </x:xf>
    <x:xf numFmtId="0" fontId="12" fillId="6" borderId="0" xfId="0" applyNumberFormat="1" applyFont="1" applyFill="1" applyBorder="1" applyAlignment="1">
      <x:alignment vertical="center" wrapText="1"/>
    </x:xf>
    <x:xf numFmtId="0" fontId="9" fillId="7" borderId="0" xfId="0" applyNumberFormat="1" applyFont="1" applyFill="1" applyBorder="1" applyAlignment="1">
      <x:alignment vertical="center" wrapText="1"/>
    </x:xf>
    <x:xf numFmtId="0" fontId="13" fillId="0" borderId="0" xfId="0" applyNumberFormat="1" applyFont="1" applyFill="1" applyBorder="1" applyAlignment="1">
      <x:alignment vertical="center" wrapText="1"/>
    </x:xf>
    <x:xf numFmtId="0" fontId="14" fillId="0" borderId="0" xfId="0" applyNumberFormat="1" applyFont="1" applyFill="1" applyBorder="1"/>
    <x:xf numFmtId="0" fontId="14" fillId="8" borderId="0" xfId="0" applyNumberFormat="1" applyFont="1" applyFill="1" applyBorder="1"/>
    <x:xf numFmtId="0" fontId="15" fillId="8" borderId="0" xfId="0" applyNumberFormat="1" applyFont="1" applyFill="1" applyBorder="1"/>
    <x:xf numFmtId="0" fontId="0" fillId="0" borderId="0" xfId="0" applyNumberFormat="1" applyFont="1" applyFill="1" applyBorder="1" applyAlignment="1">
      <x:alignment wrapText="1"/>
    </x:xf>
  </x:cellXfs>
  <x:cellStyles count="1">
    <x:cellStyle name="Normal" xfId="0"/>
  </x:cellStyles>
  <x:dxfs count="8">
    <x:dxf>
      <x:font>
        <x:b/>
        <x:color rgb="FF9F251C"/>
      </x:font>
      <x:fill>
        <x:patternFill>
          <x:bgColor rgb="FFFBE9E6"/>
        </x:patternFill>
      </x:fill>
    </x:dxf>
    <x:dxf>
      <x:font>
        <x:b/>
        <x:color rgb="FF805500"/>
      </x:font>
      <x:fill>
        <x:patternFill>
          <x:bgColor rgb="FFFFF1CE"/>
        </x:patternFill>
      </x:fill>
    </x:dxf>
    <x:dxf>
      <x:fill>
        <x:patternFill>
          <x:bgColor rgb="FFFFF1CE"/>
        </x:patternFill>
      </x:fill>
    </x:dxf>
    <x:dxf>
      <x:fill>
        <x:patternFill>
          <x:bgColor rgb="FFFFF1CE"/>
        </x:patternFill>
      </x:fill>
    </x:dxf>
    <x:dxf>
      <x:font>
        <x:b/>
        <x:color rgb="FF9F251C"/>
      </x:font>
      <x:fill>
        <x:patternFill>
          <x:bgColor rgb="FFFBE9E6"/>
        </x:patternFill>
      </x:fill>
    </x:dxf>
    <x:dxf>
      <x:font>
        <x:b/>
        <x:color rgb="FF805500"/>
      </x:font>
      <x:fill>
        <x:patternFill>
          <x:bgColor rgb="FFFFF1CE"/>
        </x:patternFill>
      </x:fill>
    </x:dxf>
    <x:dxf>
      <x:fill>
        <x:patternFill>
          <x:bgColor rgb="FFFFF1CE"/>
        </x:patternFill>
      </x:fill>
    </x:dxf>
    <x:dxf>
      <x:fill>
        <x:patternFill>
          <x:bgColor rgb="FFFFF1CE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fcc067474de47eb" /><Relationship Type="http://schemas.openxmlformats.org/officeDocument/2006/relationships/theme" Target="/xl/theme/theme1.xml" Id="R546131f9966b44b0" /><Relationship Type="http://schemas.openxmlformats.org/officeDocument/2006/relationships/sharedStrings" Target="/xl/sharedStrings.xml" Id="Ra5f1bb82ec544105" /><Relationship Type="http://schemas.openxmlformats.org/officeDocument/2006/relationships/worksheet" Target="/xl/worksheets/sheet1.xml" Id="Rd397998788f24ada" /><Relationship Type="http://schemas.openxmlformats.org/officeDocument/2006/relationships/worksheet" Target="/xl/worksheets/sheet2.xml" Id="Rde5f8b58cdd44794" /><Relationship Type="http://schemas.openxmlformats.org/officeDocument/2006/relationships/worksheet" Target="/xl/worksheets/sheet3.xml" Id="Rcc40109095b14493" /><Relationship Type="http://schemas.openxmlformats.org/officeDocument/2006/relationships/worksheet" Target="/xl/worksheets/sheet4.xml" Id="Rcd53c32d93cc4371" /><Relationship Type="http://schemas.openxmlformats.org/officeDocument/2006/relationships/worksheet" Target="/xl/worksheets/sheet5.xml" Id="Rcf7dbbb1487a4005" /><Relationship Type="http://schemas.openxmlformats.org/officeDocument/2006/relationships/worksheet" Target="/xl/worksheets/sheet6.xml" Id="Rd4d9035cf432450e" /><Relationship Type="http://schemas.openxmlformats.org/officeDocument/2006/relationships/worksheet" Target="/xl/worksheets/sheet7.xml" Id="R86f622f3bcff4fde" /><Relationship Type="http://schemas.openxmlformats.org/officeDocument/2006/relationships/worksheet" Target="/xl/worksheets/sheet8.xml" Id="Rf3e0baa372f94ade" /><Relationship Type="http://schemas.openxmlformats.org/officeDocument/2006/relationships/worksheet" Target="/xl/worksheets/sheet9.xml" Id="R4180eb5e834a4df5" /><Relationship Type="http://schemas.openxmlformats.org/officeDocument/2006/relationships/worksheet" Target="/xl/worksheets/sheet10.xml" Id="R6fdd6dbc96124949" /><Relationship Type="http://schemas.openxmlformats.org/officeDocument/2006/relationships/worksheet" Target="/xl/worksheets/sheet11.xml" Id="R24371709e02c4214" /><Relationship Type="http://schemas.openxmlformats.org/officeDocument/2006/relationships/worksheet" Target="/xl/worksheets/sheet12.xml" Id="R9416ce3136854090" /></Relationships>
</file>

<file path=xl/tables/table1.xml><?xml version="1.0" encoding="utf-8"?>
<x:table xmlns:x="http://schemas.openxmlformats.org/spreadsheetml/2006/main" id="1" name="InquiryExample" displayName="InquiryExample" ref="A6:O14" headerRowCount="1" totalsRowCount="0" totalsRowShown="0">
  <x:tableColumns count="15">
    <x:tableColumn id="1" name="受付ID"/>
    <x:tableColumn id="2" name="窓口区分"/>
    <x:tableColumn id="3" name="状態"/>
    <x:tableColumn id="4" name="担当"/>
    <x:tableColumn id="5" name="引受日時"/>
    <x:tableColumn id="6" name="期限"/>
    <x:tableColumn id="7" name="次の作業"/>
    <x:tableColumn id="8" name="保留理由"/>
    <x:tableColumn id="9" name="再開日"/>
    <x:tableColumn id="10" name="最終返信"/>
    <x:tableColumn id="11" name="引継ぎ先"/>
    <x:tableColumn id="12" name="返信担当"/>
    <x:tableColumn id="13" name="送信状態"/>
    <x:tableColumn id="14" name="期限判定">
      <x:calculatedColumnFormula>IF(A7="","",IF(B7="緊急","別管理",IF(B7&lt;&gt;"通常","窓口要確認",IF(C7="完了","対象外",IF(C7="","状態未入力",IF(C7="障害対応中","区分要確認",IF(F7="","期限未入力",IF(ISNUMBER(F7),IF(F7&lt;$B$3,"期限超過","期限内"),"日付要確認"))))))))</x:calculatedColumnFormula>
    </x:tableColumn>
    <x:tableColumn id="15" name="再開判定">
      <x:calculatedColumnFormula>IF(A7="","",IF(B7="緊急","別管理",IF(B7&lt;&gt;"通常","窓口要確認",IF(OR(C7="顧客待ち",C7="社内確認待ち"),IF(I7="","再開日未入力",IF(ISNUMBER(I7),IF(I7&lt;=$B$3,"再確認対象","待機"),"日付要確認")),"対象外"))))</x:calculatedColumnFormula>
    </x:tableColumn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2" name="InquiryBlank" displayName="InquiryBlank" ref="A6:O36" headerRowCount="1" totalsRowCount="0" totalsRowShown="0">
  <x:tableColumns count="15">
    <x:tableColumn id="1" name="受付ID"/>
    <x:tableColumn id="2" name="窓口区分"/>
    <x:tableColumn id="3" name="状態"/>
    <x:tableColumn id="4" name="担当"/>
    <x:tableColumn id="5" name="引受日時"/>
    <x:tableColumn id="6" name="期限"/>
    <x:tableColumn id="7" name="次の作業"/>
    <x:tableColumn id="8" name="保留理由"/>
    <x:tableColumn id="9" name="再開日"/>
    <x:tableColumn id="10" name="最終返信"/>
    <x:tableColumn id="11" name="引継ぎ先"/>
    <x:tableColumn id="12" name="返信担当"/>
    <x:tableColumn id="13" name="送信状態"/>
    <x:tableColumn id="14" name="期限判定">
      <x:calculatedColumnFormula>IF(A7="","",IF(B7="緊急","別管理",IF(B7&lt;&gt;"通常","窓口要確認",IF(C7="完了","対象外",IF(C7="","状態未入力",IF(C7="障害対応中","区分要確認",IF(F7="","期限未入力",IF(ISNUMBER(F7),IF(F7&lt;$B$3,"期限超過","期限内"),"日付要確認"))))))))</x:calculatedColumnFormula>
    </x:tableColumn>
    <x:tableColumn id="15" name="再開判定">
      <x:calculatedColumnFormula>IF(A7="","",IF(B7="緊急","別管理",IF(B7&lt;&gt;"通常","窓口要確認",IF(OR(C7="顧客待ち",C7="社内確認待ち"),IF(I7="","再開日未入力",IF(ISNUMBER(I7),IF(I7&lt;=$B$3,"再確認対象","待機"),"日付要確認")),"対象外"))))</x:calculatedColumnFormula>
    </x:tableColumn>
  </x:tableColumns>
  <x:tableStyleInfo name="TableStyleMedium2" showFirstColumn="0" showLastColumn="0" showRowStripes="1" showColumnStripes="0"/>
</x:table>
</file>

<file path=xl/tables/table3.xml><?xml version="1.0" encoding="utf-8"?>
<x:table xmlns:x="http://schemas.openxmlformats.org/spreadsheetml/2006/main" id="3" name="HistoryExample" displayName="HistoryExample" ref="A6:H30" headerRowCount="1" totalsRowCount="0" totalsRowShown="0">
  <x:tableColumns count="8">
    <x:tableColumn id="1" name="履歴ID"/>
    <x:tableColumn id="2" name="受付ID"/>
    <x:tableColumn id="3" name="日時（JST）"/>
    <x:tableColumn id="4" name="経路"/>
    <x:tableColumn id="5" name="種別"/>
    <x:tableColumn id="6" name="記録者"/>
    <x:tableColumn id="7" name="内容・判断"/>
    <x:tableColumn id="8" name="原記録の参照先"/>
  </x:tableColumns>
  <x:tableStyleInfo name="TableStyleMedium2" showFirstColumn="0" showLastColumn="0" showRowStripes="1" showColumnStripes="0"/>
</x:table>
</file>

<file path=xl/tables/table4.xml><?xml version="1.0" encoding="utf-8"?>
<x:table xmlns:x="http://schemas.openxmlformats.org/spreadsheetml/2006/main" id="4" name="HistoryBlank" displayName="HistoryBlank" ref="A6:H36" headerRowCount="1" totalsRowCount="0" totalsRowShown="0">
  <x:tableColumns count="8">
    <x:tableColumn id="1" name="履歴ID"/>
    <x:tableColumn id="2" name="受付ID"/>
    <x:tableColumn id="3" name="日時（JST）"/>
    <x:tableColumn id="4" name="経路"/>
    <x:tableColumn id="5" name="種別"/>
    <x:tableColumn id="6" name="記録者"/>
    <x:tableColumn id="7" name="内容・判断"/>
    <x:tableColumn id="8" name="原記録の参照先"/>
  </x:tableColumns>
  <x:tableStyleInfo name="TableStyleMedium2" showFirstColumn="0" showLastColumn="0" showRowStripes="1" showColumnStripes="0"/>
</x:table>
</file>

<file path=xl/tables/table5.xml><?xml version="1.0" encoding="utf-8"?>
<x:table xmlns:x="http://schemas.openxmlformats.org/spreadsheetml/2006/main" id="5" name="AfterSnapshot" displayName="AfterSnapshot" ref="A6:E9" headerRowCount="1" totalsRowCount="0" totalsRowShown="0">
  <x:tableColumns count="5">
    <x:tableColumn id="1" name="受付ID"/>
    <x:tableColumn id="2" name="想定日時（JST）"/>
    <x:tableColumn id="3" name="確認したこと"/>
    <x:tableColumn id="4" name="変更する項目"/>
    <x:tableColumn id="5" name="次の作業・注意"/>
  </x:tableColumns>
  <x:tableStyleInfo name="TableStyleMedium2" showFirstColumn="0" showLastColumn="0" showRowStripes="1" showColumnStripes="0"/>
</x:table>
</file>

<file path=xl/tables/table6.xml><?xml version="1.0" encoding="utf-8"?>
<x:table xmlns:x="http://schemas.openxmlformats.org/spreadsheetml/2006/main" id="6" name="ChecklistExample" displayName="ChecklistExample" ref="A6:F16" headerRowCount="1" totalsRowCount="0" totalsRowShown="0">
  <x:tableColumns count="6">
    <x:tableColumn id="1" name="場面"/>
    <x:tableColumn id="2" name="確認項目"/>
    <x:tableColumn id="3" name="担う役割"/>
    <x:tableColumn id="4" name="結果"/>
    <x:tableColumn id="5" name="対象ID・メモ"/>
    <x:tableColumn id="6" name="次の対応・期限"/>
  </x:tableColumns>
  <x:tableStyleInfo name="TableStyleMedium2" showFirstColumn="0" showLastColumn="0" showRowStripes="1" showColumnStripes="0"/>
</x:table>
</file>

<file path=xl/tables/table7.xml><?xml version="1.0" encoding="utf-8"?>
<x:table xmlns:x="http://schemas.openxmlformats.org/spreadsheetml/2006/main" id="7" name="ChecklistBlank" displayName="ChecklistBlank" ref="A6:F16" headerRowCount="1" totalsRowCount="0" totalsRowShown="0">
  <x:tableColumns count="6">
    <x:tableColumn id="1" name="場面"/>
    <x:tableColumn id="2" name="確認項目"/>
    <x:tableColumn id="3" name="担う役割"/>
    <x:tableColumn id="4" name="結果"/>
    <x:tableColumn id="5" name="対象ID・メモ"/>
    <x:tableColumn id="6" name="次の対応・期限"/>
  </x:tableColumns>
  <x:tableStyleInfo name="TableStyleMedium2" showFirstColumn="0" showLastColumn="0" showRowStripes="1" showColumnStripes="0"/>
</x:table>
</file>

<file path=xl/tables/table8.xml><?xml version="1.0" encoding="utf-8"?>
<x:table xmlns:x="http://schemas.openxmlformats.org/spreadsheetml/2006/main" id="8" name="FieldDefinitions" displayName="FieldDefinitions" ref="A6:C21" headerRowCount="1" totalsRowCount="0" totalsRowShown="0">
  <x:tableColumns count="3">
    <x:tableColumn id="1" name="項目"/>
    <x:tableColumn id="2" name="定義・入力する内容"/>
    <x:tableColumn id="3" name="補足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294ad2517ad0494c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table" Target="/xl/tables/table2.xml" Id="R41160f7aa511485e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table" Target="/xl/tables/table3.xml" Id="Rb79d8c08df514955" /></Relationships>
</file>

<file path=xl/worksheets/_rels/sheet5.xml.rels>&#65279;<?xml version="1.0" encoding="utf-8"?><Relationships xmlns="http://schemas.openxmlformats.org/package/2006/relationships"><Relationship Type="http://schemas.openxmlformats.org/officeDocument/2006/relationships/table" Target="/xl/tables/table4.xml" Id="R55cc9a335d4f4b7f" /></Relationships>
</file>

<file path=xl/worksheets/_rels/sheet6.xml.rels>&#65279;<?xml version="1.0" encoding="utf-8"?><Relationships xmlns="http://schemas.openxmlformats.org/package/2006/relationships"><Relationship Type="http://schemas.openxmlformats.org/officeDocument/2006/relationships/table" Target="/xl/tables/table5.xml" Id="R6f38a73d19854a99" /></Relationships>
</file>

<file path=xl/worksheets/_rels/sheet7.xml.rels>&#65279;<?xml version="1.0" encoding="utf-8"?><Relationships xmlns="http://schemas.openxmlformats.org/package/2006/relationships"><Relationship Type="http://schemas.openxmlformats.org/officeDocument/2006/relationships/table" Target="/xl/tables/table6.xml" Id="Rb2e248b44dee4679" /></Relationships>
</file>

<file path=xl/worksheets/_rels/sheet8.xml.rels>&#65279;<?xml version="1.0" encoding="utf-8"?><Relationships xmlns="http://schemas.openxmlformats.org/package/2006/relationships"><Relationship Type="http://schemas.openxmlformats.org/officeDocument/2006/relationships/table" Target="/xl/tables/table7.xml" Id="R1196e3f7e0f04e4b" /></Relationships>
</file>

<file path=xl/worksheets/_rels/sheet9.xml.rels>&#65279;<?xml version="1.0" encoding="utf-8"?><Relationships xmlns="http://schemas.openxmlformats.org/package/2006/relationships"><Relationship Type="http://schemas.openxmlformats.org/officeDocument/2006/relationships/table" Target="/xl/tables/table8.xml" Id="R571b47a0fb8842d9" /></Relationships>
</file>

<file path=xl/worksheets/sheet1.xml><?xml version="1.0" encoding="utf-8"?>
<x:worksheet xmlns:x="http://schemas.openxmlformats.org/spreadsheetml/2006/main">
  <x:sheetFormatPr defaultRowHeight="15"/>
  <x:cols>
    <x:col min="1" max="1" width="29" hidden="0" customWidth="1"/>
    <x:col min="2" max="2" width="11" hidden="0" customWidth="1"/>
    <x:col min="3" max="3" width="8" hidden="0" customWidth="1"/>
    <x:col min="4" max="4" width="48" hidden="0" customWidth="1"/>
    <x:col min="5" max="5" width="7" hidden="0" customWidth="1"/>
    <x:col min="6" max="6" width="7" hidden="0" customWidth="1"/>
    <x:col min="7" max="7" width="7" hidden="0" customWidth="1"/>
  </x:cols>
  <x:sheetData>
    <x:row r="1" ht="42" customHeight="1">
      <x:c r="A1" s="9" t="str">
        <x:v>問い合わせ管理テンプレート</x:v>
      </x:c>
      <x:c r="B1" s="9"/>
      <x:c r="C1" s="9"/>
      <x:c r="D1" s="9"/>
      <x:c r="E1" s="9"/>
      <x:c r="F1" s="9"/>
      <x:c r="G1" s="9"/>
    </x:row>
    <x:row r="2" ht="36" customHeight="1">
      <x:c r="A2" s="12" t="str">
        <x:v>説明用の架空例です。青字は入力項目、緑の列は判定式。運用案であり、製品の実測・導入実績ではありません。</x:v>
      </x:c>
      <x:c r="B2" s="12"/>
      <x:c r="C2" s="12"/>
      <x:c r="D2" s="12"/>
      <x:c r="E2" s="12"/>
      <x:c r="F2" s="12"/>
      <x:c r="G2" s="12"/>
    </x:row>
    <x:row r="3" ht="24" customHeight="1">
      <x:c r="A3" s="6" t="str">
        <x:v>記入例の判定基準：2026/09/15 10:00 JST。件数は架空8件の内訳であり、効果や発生率ではありません。</x:v>
      </x:c>
      <x:c r="B3" s="6"/>
      <x:c r="C3" s="6"/>
      <x:c r="D3" s="6"/>
      <x:c r="E3" s="6"/>
      <x:c r="F3" s="6"/>
      <x:c r="G3" s="6"/>
    </x:row>
    <x:row r="4" ht="24" customHeight="1">
      <x:c r="A4" s="6"/>
      <x:c r="B4" s="6"/>
      <x:c r="C4" s="6"/>
      <x:c r="D4" s="6"/>
      <x:c r="E4" s="6"/>
      <x:c r="F4" s="6"/>
      <x:c r="G4" s="6"/>
    </x:row>
    <x:row r="5" ht="30" customHeight="1">
      <x:c r="A5" s="29" t="str">
        <x:v>記入例の確認サマリー</x:v>
      </x:c>
      <x:c r="B5" s="29"/>
      <x:c r="C5" s="29"/>
      <x:c r="D5" s="29"/>
      <x:c r="E5" s="29"/>
      <x:c r="F5" s="29"/>
      <x:c r="G5" s="29"/>
    </x:row>
    <x:row r="6" ht="32" customHeight="1">
      <x:c r="A6" s="20" t="str">
        <x:v>確認項目</x:v>
      </x:c>
      <x:c r="B6" s="20" t="str">
        <x:v>件数</x:v>
      </x:c>
      <x:c r="C6" s="20" t="str">
        <x:v>単位</x:v>
      </x:c>
      <x:c r="D6" s="20" t="str">
        <x:v>集計対象・見方</x:v>
      </x:c>
      <x:c r="E6" s="6"/>
      <x:c r="F6" s="6"/>
      <x:c r="G6" s="6"/>
    </x:row>
    <x:row r="7" ht="36" customHeight="1">
      <x:c r="A7" s="6" t="str">
        <x:v>全案件</x:v>
      </x:c>
      <x:c r="B7" s="33" t="n">
        <x:f>COUNTIF(InquiryExample[受付ID],"&lt;&gt;")</x:f>
        <x:v>8</x:v>
      </x:c>
      <x:c r="C7" s="6" t="str">
        <x:v>件</x:v>
      </x:c>
      <x:c r="D7" s="6" t="str">
        <x:v>通常7件と緊急1件。</x:v>
      </x:c>
      <x:c r="E7" s="6"/>
      <x:c r="F7" s="6"/>
      <x:c r="G7" s="6"/>
    </x:row>
    <x:row r="8" ht="36" customHeight="1">
      <x:c r="A8" s="6" t="str">
        <x:v>通常・未完了</x:v>
      </x:c>
      <x:c r="B8" s="33" t="n">
        <x:f>COUNTIFS(InquiryExample[窓口区分],"通常",InquiryExample[状態],"&lt;&gt;完了",InquiryExample[受付ID],"&lt;&gt;")</x:f>
        <x:v>6</x:v>
      </x:c>
      <x:c r="C8" s="6" t="str">
        <x:v>件</x:v>
      </x:c>
      <x:c r="D8" s="6" t="str">
        <x:v>通常窓口のうち完了以外。</x:v>
      </x:c>
      <x:c r="E8" s="6"/>
      <x:c r="F8" s="6"/>
      <x:c r="G8" s="6"/>
    </x:row>
    <x:row r="9" ht="36" customHeight="1">
      <x:c r="A9" s="6" t="str">
        <x:v>担当未定</x:v>
      </x:c>
      <x:c r="B9" s="33" t="n">
        <x:f>B8-COUNTIFS(InquiryExample[窓口区分],"通常",InquiryExample[状態],"&lt;&gt;完了",InquiryExample[担当],"&lt;&gt;",InquiryExample[受付ID],"&lt;&gt;")</x:f>
        <x:v>1</x:v>
      </x:c>
      <x:c r="C9" s="6" t="str">
        <x:v>件</x:v>
      </x:c>
      <x:c r="D9" s="6" t="str">
        <x:v>当番が引受先を確定する。</x:v>
      </x:c>
      <x:c r="E9" s="6"/>
      <x:c r="F9" s="6"/>
      <x:c r="G9" s="6"/>
    </x:row>
    <x:row r="10" ht="36" customHeight="1">
      <x:c r="A10" s="6" t="str">
        <x:v>期限超過</x:v>
      </x:c>
      <x:c r="B10" s="33" t="n">
        <x:f>COUNTIF(InquiryExample[期限判定],"期限超過")</x:f>
        <x:v>2</x:v>
      </x:c>
      <x:c r="C10" s="6" t="str">
        <x:v>件</x:v>
      </x:c>
      <x:c r="D10" s="6" t="str">
        <x:v>保留中も対象。完了・緊急を除く。</x:v>
      </x:c>
      <x:c r="E10" s="6"/>
      <x:c r="F10" s="6"/>
      <x:c r="G10" s="6"/>
    </x:row>
    <x:row r="11" ht="36" customHeight="1">
      <x:c r="A11" s="6" t="str">
        <x:v>再開日到来</x:v>
      </x:c>
      <x:c r="B11" s="33" t="n">
        <x:f>COUNTIF(InquiryExample[再開判定],"再確認対象")</x:f>
        <x:v>1</x:v>
      </x:c>
      <x:c r="C11" s="6" t="str">
        <x:v>件</x:v>
      </x:c>
      <x:c r="D11" s="6" t="str">
        <x:v>保留の再確認日時が基準日時以下。</x:v>
      </x:c>
      <x:c r="E11" s="6"/>
      <x:c r="F11" s="6"/>
      <x:c r="G11" s="6"/>
    </x:row>
    <x:row r="12" ht="36" customHeight="1">
      <x:c r="A12" s="6" t="str">
        <x:v>引継ぎ依頼中</x:v>
      </x:c>
      <x:c r="B12" s="33" t="n">
        <x:f>COUNTIF(InquiryExample[引継ぎ先],"&lt;&gt;")</x:f>
        <x:v>1</x:v>
      </x:c>
      <x:c r="C12" s="6" t="str">
        <x:v>件</x:v>
      </x:c>
      <x:c r="D12" s="6" t="str">
        <x:v>引継ぎ先が入力済み。引受済みとは限らない。</x:v>
      </x:c>
      <x:c r="E12" s="6"/>
      <x:c r="F12" s="6"/>
      <x:c r="G12" s="6"/>
    </x:row>
    <x:row r="13" ht="36" customHeight="1">
      <x:c r="A13" s="6" t="str">
        <x:v>緊急・別管理</x:v>
      </x:c>
      <x:c r="B13" s="33" t="n">
        <x:f>COUNTIF(InquiryExample[窓口区分],"緊急")</x:f>
        <x:v>1</x:v>
      </x:c>
      <x:c r="C13" s="6" t="str">
        <x:v>件</x:v>
      </x:c>
      <x:c r="D13" s="6" t="str">
        <x:v>通常の期限集計に混ぜない。</x:v>
      </x:c>
      <x:c r="E13" s="6"/>
      <x:c r="F13" s="6"/>
      <x:c r="G13" s="6"/>
    </x:row>
    <x:row r="14" ht="24" customHeight="1">
      <x:c r="A14" s="6"/>
      <x:c r="B14" s="6"/>
      <x:c r="C14" s="6"/>
      <x:c r="D14" s="6"/>
      <x:c r="E14" s="6"/>
      <x:c r="F14" s="6"/>
      <x:c r="G14" s="6"/>
    </x:row>
    <x:row r="15" ht="34" customHeight="1">
      <x:c r="A15" s="36" t="str">
        <x:v>各区分は重なります（例：Q-003は期限超過と再開日到来）。上の件数を合算しないでください。</x:v>
      </x:c>
      <x:c r="B15" s="36"/>
      <x:c r="C15" s="36"/>
      <x:c r="D15" s="36"/>
      <x:c r="E15" s="36"/>
      <x:c r="F15" s="36"/>
      <x:c r="G15" s="36"/>
    </x:row>
    <x:row r="16" ht="24" customHeight="1">
      <x:c r="A16" s="6"/>
      <x:c r="B16" s="6"/>
      <x:c r="C16" s="6"/>
      <x:c r="D16" s="6"/>
      <x:c r="E16" s="6"/>
      <x:c r="F16" s="6"/>
      <x:c r="G16" s="6"/>
    </x:row>
    <x:row r="17" ht="24" customHeight="1">
      <x:c r="A17" s="6"/>
      <x:c r="B17" s="6"/>
      <x:c r="C17" s="6"/>
      <x:c r="D17" s="6"/>
      <x:c r="E17" s="6"/>
      <x:c r="F17" s="6"/>
      <x:c r="G17" s="6"/>
    </x:row>
    <x:row r="18" ht="26" customHeight="1">
      <x:c r="A18" s="38" t="str">
        <x:v>01｜入力を始める</x:v>
      </x:c>
      <x:c r="B18" s="38"/>
      <x:c r="C18" s="38"/>
      <x:c r="D18" s="38"/>
      <x:c r="E18" s="38"/>
      <x:c r="F18" s="38"/>
      <x:c r="G18" s="38"/>
    </x:row>
    <x:row r="19" ht="38" customHeight="1">
      <x:c r="A19" s="6" t="str">
        <x:v>「未記入」へ案件を一行ずつ入力。A〜M列が入力欄です。B3の基準日時を確認のたびに更新してください。</x:v>
      </x:c>
      <x:c r="B19" s="6"/>
      <x:c r="C19" s="6"/>
      <x:c r="D19" s="6"/>
      <x:c r="E19" s="6"/>
      <x:c r="F19" s="6"/>
      <x:c r="G19" s="6"/>
    </x:row>
    <x:row r="20" ht="24" customHeight="1">
      <x:c r="A20" s="6"/>
      <x:c r="B20" s="6"/>
      <x:c r="C20" s="6"/>
      <x:c r="D20" s="6"/>
      <x:c r="E20" s="6"/>
      <x:c r="F20" s="6"/>
      <x:c r="G20" s="6"/>
    </x:row>
    <x:row r="21" ht="26" customHeight="1">
      <x:c r="A21" s="38" t="str">
        <x:v>02｜案件と履歴を分ける</x:v>
      </x:c>
      <x:c r="B21" s="38"/>
      <x:c r="C21" s="38"/>
      <x:c r="D21" s="38"/>
      <x:c r="E21" s="38"/>
      <x:c r="F21" s="38"/>
      <x:c r="G21" s="38"/>
    </x:row>
    <x:row r="22" ht="38" customHeight="1">
      <x:c r="A22" s="6" t="str">
        <x:v>メール・電話・内部メモは「履歴空欄」に追記し、受付IDで関連付けます。原記録への参照先は社内で利用できる保存場所を記入します。</x:v>
      </x:c>
      <x:c r="B22" s="6"/>
      <x:c r="C22" s="6"/>
      <x:c r="D22" s="6"/>
      <x:c r="E22" s="6"/>
      <x:c r="F22" s="6"/>
      <x:c r="G22" s="6"/>
    </x:row>
    <x:row r="23" ht="24" customHeight="1">
      <x:c r="A23" s="6"/>
      <x:c r="B23" s="6"/>
      <x:c r="C23" s="6"/>
      <x:c r="D23" s="6"/>
      <x:c r="E23" s="6"/>
      <x:c r="F23" s="6"/>
      <x:c r="G23" s="6"/>
    </x:row>
    <x:row r="24" ht="26" customHeight="1">
      <x:c r="A24" s="38" t="str">
        <x:v>03｜見る一覧を絞る</x:v>
      </x:c>
      <x:c r="B24" s="38"/>
      <x:c r="C24" s="38"/>
      <x:c r="D24" s="38"/>
      <x:c r="E24" s="38"/>
      <x:c r="F24" s="38"/>
      <x:c r="G24" s="38"/>
    </x:row>
    <x:row r="25" ht="38" customHeight="1">
      <x:c r="A25" s="6" t="str">
        <x:v>フィルターで担当空欄、N列「期限超過」、O列「再確認対象」、K列入力ありを確認します。未記入版に初期データはありません。</x:v>
      </x:c>
      <x:c r="B25" s="6"/>
      <x:c r="C25" s="6"/>
      <x:c r="D25" s="6"/>
      <x:c r="E25" s="6"/>
      <x:c r="F25" s="6"/>
      <x:c r="G25" s="6"/>
    </x:row>
    <x:row r="26" ht="24" customHeight="1">
      <x:c r="A26" s="6"/>
      <x:c r="B26" s="6"/>
      <x:c r="C26" s="6"/>
      <x:c r="D26" s="6"/>
      <x:c r="E26" s="6"/>
      <x:c r="F26" s="6"/>
      <x:c r="G26" s="6"/>
    </x:row>
    <x:row r="27" ht="26" customHeight="1">
      <x:c r="A27" s="38" t="str">
        <x:v>04｜引受・送信を確認する</x:v>
      </x:c>
      <x:c r="B27" s="38"/>
      <x:c r="C27" s="38"/>
      <x:c r="D27" s="38"/>
      <x:c r="E27" s="38"/>
      <x:c r="F27" s="38"/>
      <x:c r="G27" s="38"/>
    </x:row>
    <x:row r="28" ht="38" customHeight="1">
      <x:c r="A28" s="6" t="str">
        <x:v>担当の変更は本人の引受後。最終メール返信はメール送信成功の確認後。下書き、電話受信、結果不明で更新しません。</x:v>
      </x:c>
      <x:c r="B28" s="6"/>
      <x:c r="C28" s="6"/>
      <x:c r="D28" s="6"/>
      <x:c r="E28" s="6"/>
      <x:c r="F28" s="6"/>
      <x:c r="G28" s="6"/>
    </x:row>
    <x:row r="29" ht="24" customHeight="1">
      <x:c r="A29" s="6"/>
      <x:c r="B29" s="6"/>
      <x:c r="C29" s="6"/>
      <x:c r="D29" s="6"/>
      <x:c r="E29" s="6"/>
      <x:c r="F29" s="6"/>
      <x:c r="G29" s="6"/>
    </x:row>
    <x:row r="30" ht="26" customHeight="1">
      <x:c r="A30" s="38" t="str">
        <x:v>05｜例の時点を混ぜない</x:v>
      </x:c>
      <x:c r="B30" s="38"/>
      <x:c r="C30" s="38"/>
      <x:c r="D30" s="38"/>
      <x:c r="E30" s="38"/>
      <x:c r="F30" s="38"/>
      <x:c r="G30" s="38"/>
    </x:row>
    <x:row r="31" ht="38" customHeight="1">
      <x:c r="A31" s="6" t="str">
        <x:v>「記入例」「履歴例」は10:00時点。「確認後の例」は以後に操作した場合の想定で、記入例へ反映していません。</x:v>
      </x:c>
      <x:c r="B31" s="6"/>
      <x:c r="C31" s="6"/>
      <x:c r="D31" s="6"/>
      <x:c r="E31" s="6"/>
      <x:c r="F31" s="6"/>
      <x:c r="G31" s="6"/>
    </x:row>
    <x:row r="32" ht="24" customHeight="1">
      <x:c r="A32" s="6"/>
      <x:c r="B32" s="6"/>
      <x:c r="C32" s="6"/>
      <x:c r="D32" s="6"/>
      <x:c r="E32" s="6"/>
      <x:c r="F32" s="6"/>
      <x:c r="G32" s="6"/>
    </x:row>
    <x:row r="33" ht="26" customHeight="1">
      <x:c r="A33" s="38" t="str">
        <x:v>06｜緊急と一人運用</x:v>
      </x:c>
      <x:c r="B33" s="38"/>
      <x:c r="C33" s="38"/>
      <x:c r="D33" s="38"/>
      <x:c r="E33" s="38"/>
      <x:c r="F33" s="38"/>
      <x:c r="G33" s="38"/>
    </x:row>
    <x:row r="34" ht="38" customHeight="1">
      <x:c r="A34" s="6" t="str">
        <x:v>緊急の正本は別台帳。本表は参照用です。一人なら自分で確認し、不要な承認段階や確認者を増やしません。</x:v>
      </x:c>
      <x:c r="B34" s="6"/>
      <x:c r="C34" s="6"/>
      <x:c r="D34" s="6"/>
      <x:c r="E34" s="6"/>
      <x:c r="F34" s="6"/>
      <x:c r="G34" s="6"/>
    </x:row>
    <x:row r="35" ht="24" customHeight="1">
      <x:c r="A35" s="6"/>
      <x:c r="B35" s="6"/>
      <x:c r="C35" s="6"/>
      <x:c r="D35" s="6"/>
      <x:c r="E35" s="6"/>
      <x:c r="F35" s="6"/>
      <x:c r="G35" s="6"/>
    </x:row>
    <x:row r="36" ht="26" customHeight="1">
      <x:c r="A36" s="38" t="str">
        <x:v>07｜制限と拡張</x:v>
      </x:c>
      <x:c r="B36" s="38"/>
      <x:c r="C36" s="38"/>
      <x:c r="D36" s="38"/>
      <x:c r="E36" s="38"/>
      <x:c r="F36" s="38"/>
      <x:c r="G36" s="38"/>
    </x:row>
    <x:row r="37" ht="38" customHeight="1">
      <x:c r="A37" s="6" t="str">
        <x:v>このブックは送信、排他ロック、メール取込み、通知を行いません。行数を増やすときは数式・書式・入力規則・テーブル範囲も延長してください。</x:v>
      </x:c>
      <x:c r="B37" s="6"/>
      <x:c r="C37" s="6"/>
      <x:c r="D37" s="6"/>
      <x:c r="E37" s="6"/>
      <x:c r="F37" s="6"/>
      <x:c r="G37" s="6"/>
    </x:row>
    <x:row r="38" ht="24" customHeight="1">
      <x:c r="A38" s="6"/>
      <x:c r="B38" s="6"/>
      <x:c r="C38" s="6"/>
      <x:c r="D38" s="6"/>
      <x:c r="E38" s="6"/>
      <x:c r="F38" s="6"/>
      <x:c r="G38" s="6"/>
    </x:row>
    <x:row r="39" ht="26" customHeight="1">
      <x:c r="A39" s="38" t="str">
        <x:v>08｜基準・空欄・安全</x:v>
      </x:c>
      <x:c r="B39" s="38"/>
      <x:c r="C39" s="38"/>
      <x:c r="D39" s="38"/>
      <x:c r="E39" s="38"/>
      <x:c r="F39" s="38"/>
      <x:c r="G39" s="38"/>
    </x:row>
    <x:row r="40" ht="38" customHeight="1">
      <x:c r="A40" s="6" t="str">
        <x:v>日付はExcel日時で入力。「期限超過」は期限＜基準日時、「再確認対象」は再開日≦基準日時です。空欄を自動完了にしません。</x:v>
      </x:c>
      <x:c r="B40" s="6"/>
      <x:c r="C40" s="6"/>
      <x:c r="D40" s="6"/>
      <x:c r="E40" s="6"/>
      <x:c r="F40" s="6"/>
      <x:c r="G40" s="6"/>
    </x:row>
  </x:sheetData>
  <x:mergeCells>
    <x:mergeCell ref="A1:G1"/>
    <x:mergeCell ref="A2:G2"/>
    <x:mergeCell ref="A3:G3"/>
    <x:mergeCell ref="A5:G5"/>
    <x:mergeCell ref="A15:G15"/>
    <x:mergeCell ref="A18:G18"/>
    <x:mergeCell ref="A19:G19"/>
    <x:mergeCell ref="A21:G21"/>
    <x:mergeCell ref="A22:G22"/>
    <x:mergeCell ref="A24:G24"/>
    <x:mergeCell ref="A25:G25"/>
    <x:mergeCell ref="A27:G27"/>
    <x:mergeCell ref="A28:G28"/>
    <x:mergeCell ref="A30:G30"/>
    <x:mergeCell ref="A31:G31"/>
    <x:mergeCell ref="A33:G33"/>
    <x:mergeCell ref="A34:G34"/>
    <x:mergeCell ref="A36:G36"/>
    <x:mergeCell ref="A37:G37"/>
    <x:mergeCell ref="A39:G39"/>
    <x:mergeCell ref="A40:G40"/>
  </x:mergeCell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FormatPr defaultRowHeight="15"/>
  <x:cols>
    <x:col min="1" max="1" width="13" hidden="0" customWidth="1"/>
    <x:col min="2" max="2" width="12" hidden="0" customWidth="1"/>
    <x:col min="3" max="3" width="18" hidden="0" customWidth="1"/>
    <x:col min="4" max="4" width="10" hidden="0" customWidth="1"/>
    <x:col min="5" max="5" width="21" hidden="0" customWidth="1"/>
    <x:col min="6" max="6" width="21" hidden="0" customWidth="1"/>
    <x:col min="7" max="7" width="34" hidden="0" customWidth="1"/>
    <x:col min="8" max="8" width="25" hidden="0" customWidth="1"/>
    <x:col min="9" max="9" width="21" hidden="0" customWidth="1"/>
    <x:col min="10" max="10" width="21" hidden="0" customWidth="1"/>
    <x:col min="11" max="11" width="12" hidden="0" customWidth="1"/>
    <x:col min="12" max="12" width="12" hidden="0" customWidth="1"/>
    <x:col min="13" max="13" width="15" hidden="0" customWidth="1"/>
    <x:col min="14" max="14" width="17" hidden="0" customWidth="1"/>
    <x:col min="15" max="15" width="18" hidden="0" customWidth="1"/>
  </x:cols>
  <x:sheetData>
    <x:row r="1" ht="42" customHeight="1">
      <x:c r="A1" s="9" t="str">
        <x:v>問い合わせ管理の記入例（8件）</x:v>
      </x:c>
      <x:c r="B1" s="9"/>
      <x:c r="C1" s="9"/>
      <x:c r="D1" s="9"/>
      <x:c r="E1" s="9"/>
      <x:c r="F1" s="9"/>
      <x:c r="G1" s="9"/>
      <x:c r="H1" s="9"/>
      <x:c r="I1" s="9"/>
      <x:c r="J1" s="9"/>
      <x:c r="K1" s="9"/>
      <x:c r="L1" s="9"/>
      <x:c r="M1" s="9"/>
      <x:c r="N1" s="9"/>
      <x:c r="O1" s="9"/>
    </x:row>
    <x:row r="2" ht="36" customHeight="1">
      <x:c r="A2" s="12" t="str">
        <x:v>日時は日本時間。「期限」は次の作業期限。緊急は別管理。判定は表示のみで、状態・担当・送信は自動変更しません。</x:v>
      </x:c>
      <x:c r="B2" s="12"/>
      <x:c r="C2" s="12"/>
      <x:c r="D2" s="12"/>
      <x:c r="E2" s="12"/>
      <x:c r="F2" s="12"/>
      <x:c r="G2" s="12"/>
      <x:c r="H2" s="12"/>
      <x:c r="I2" s="12"/>
      <x:c r="J2" s="12"/>
      <x:c r="K2" s="12"/>
      <x:c r="L2" s="12"/>
      <x:c r="M2" s="12"/>
      <x:c r="N2" s="12"/>
      <x:c r="O2" s="12"/>
    </x:row>
    <x:row r="3" ht="24" customHeight="1">
      <x:c r="A3" s="6" t="str">
        <x:v>基準日時（JST）</x:v>
      </x:c>
      <x:c r="B3" s="17" t="n">
        <x:v>46280.416666666664</x:v>
      </x:c>
      <x:c r="C3" s="17"/>
      <x:c r="D3" s="6" t="str">
        <x:v>固定日時で判定します。実運用では確認のたびに基準日時を更新してください。</x:v>
      </x:c>
      <x:c r="E3" s="6"/>
      <x:c r="F3" s="6"/>
      <x:c r="G3" s="6"/>
      <x:c r="H3" s="6"/>
      <x:c r="I3" s="6"/>
      <x:c r="J3" s="6"/>
      <x:c r="K3" s="6"/>
      <x:c r="L3" s="6"/>
      <x:c r="M3" s="6"/>
      <x:c r="N3" s="6"/>
      <x:c r="O3" s="6"/>
    </x:row>
    <x:row r="4" ht="24" customHeight="1">
      <x:c r="A4" s="6" t="str">
        <x:v>A〜M列：手入力／N・O列：数式。担当欄の空欄を「未定」と扱います。最終メール返信はメール送信成功日時のみ。電話・内部メモは履歴へ。</x:v>
      </x:c>
      <x:c r="B4" s="6"/>
      <x:c r="C4" s="6"/>
      <x:c r="D4" s="6"/>
      <x:c r="E4" s="6"/>
      <x:c r="F4" s="6"/>
      <x:c r="G4" s="6"/>
      <x:c r="H4" s="6"/>
      <x:c r="I4" s="6"/>
      <x:c r="J4" s="6"/>
      <x:c r="K4" s="6"/>
      <x:c r="L4" s="6"/>
      <x:c r="M4" s="6"/>
      <x:c r="N4" s="6"/>
      <x:c r="O4" s="6"/>
    </x:row>
    <x:row r="5" ht="24" customHeight="1">
      <x:c r="A5" s="6"/>
      <x:c r="B5" s="6"/>
      <x:c r="C5" s="6"/>
      <x:c r="D5" s="6"/>
      <x:c r="E5" s="6"/>
      <x:c r="F5" s="6"/>
      <x:c r="G5" s="6"/>
      <x:c r="H5" s="6"/>
      <x:c r="I5" s="6"/>
      <x:c r="J5" s="6"/>
      <x:c r="K5" s="6"/>
      <x:c r="L5" s="6"/>
      <x:c r="M5" s="6"/>
      <x:c r="N5" s="6"/>
      <x:c r="O5" s="6"/>
    </x:row>
    <x:row r="6" ht="32" customHeight="1">
      <x:c r="A6" s="20" t="str">
        <x:v>受付ID</x:v>
      </x:c>
      <x:c r="B6" s="20" t="str">
        <x:v>窓口区分</x:v>
      </x:c>
      <x:c r="C6" s="20" t="str">
        <x:v>状態</x:v>
      </x:c>
      <x:c r="D6" s="20" t="str">
        <x:v>担当</x:v>
      </x:c>
      <x:c r="E6" s="20" t="str">
        <x:v>引受日時</x:v>
      </x:c>
      <x:c r="F6" s="20" t="str">
        <x:v>期限</x:v>
      </x:c>
      <x:c r="G6" s="20" t="str">
        <x:v>次の作業</x:v>
      </x:c>
      <x:c r="H6" s="20" t="str">
        <x:v>保留理由</x:v>
      </x:c>
      <x:c r="I6" s="20" t="str">
        <x:v>再開日</x:v>
      </x:c>
      <x:c r="J6" s="20" t="str">
        <x:v>最終メール返信</x:v>
      </x:c>
      <x:c r="K6" s="20" t="str">
        <x:v>引継ぎ先</x:v>
      </x:c>
      <x:c r="L6" s="20" t="str">
        <x:v>返信担当</x:v>
      </x:c>
      <x:c r="M6" s="20" t="str">
        <x:v>送信状態</x:v>
      </x:c>
      <x:c r="N6" s="20" t="str">
        <x:v>期限判定</x:v>
      </x:c>
      <x:c r="O6" s="20" t="str">
        <x:v>再開判定</x:v>
      </x:c>
    </x:row>
    <x:row r="7" ht="52" customHeight="1">
      <x:c r="A7" s="22" t="str">
        <x:v>Q-001</x:v>
      </x:c>
      <x:c r="B7" s="22" t="str">
        <x:v>通常</x:v>
      </x:c>
      <x:c r="C7" s="22" t="str">
        <x:v>未着手</x:v>
      </x:c>
      <x:c r="D7" s="22"/>
      <x:c r="E7" s="26"/>
      <x:c r="F7" s="26" t="n">
        <x:v>46280.427083333336</x:v>
      </x:c>
      <x:c r="G7" s="22" t="str">
        <x:v>当番Dが担当を確定</x:v>
      </x:c>
      <x:c r="H7" s="22"/>
      <x:c r="I7" s="26"/>
      <x:c r="J7" s="26"/>
      <x:c r="K7" s="22"/>
      <x:c r="L7" s="22"/>
      <x:c r="M7" s="22" t="str">
        <x:v>待機</x:v>
      </x:c>
      <x:c r="N7" s="24" t="str">
        <x:f>IF(A7="","",IF(B7="緊急","別管理",IF(B7&lt;&gt;"通常","窓口要確認",IF(C7="完了","対象外",IF(C7="","状態未入力",IF(C7="障害対応中","区分要確認",IF(F7="","期限未入力",IF(ISNUMBER(F7),IF(F7&lt;$B$3,"期限超過","期限内"),"日付要確認"))))))))</x:f>
        <x:v>期限内</x:v>
      </x:c>
      <x:c r="O7" s="24" t="str">
        <x:f>IF(A7="","",IF(B7="緊急","別管理",IF(B7&lt;&gt;"通常","窓口要確認",IF(OR(C7="顧客待ち",C7="社内確認待ち"),IF(I7="","再開日未入力",IF(ISNUMBER(I7),IF(I7&lt;=$B$3,"再確認対象","待機"),"日付要確認")),"対象外"))))</x:f>
        <x:v>対象外</x:v>
      </x:c>
    </x:row>
    <x:row r="8" ht="52" customHeight="1">
      <x:c r="A8" s="22" t="str">
        <x:v>Q-002</x:v>
      </x:c>
      <x:c r="B8" s="22" t="str">
        <x:v>通常</x:v>
      </x:c>
      <x:c r="C8" s="22" t="str">
        <x:v>顧客待ち</x:v>
      </x:c>
      <x:c r="D8" s="22" t="str">
        <x:v>A</x:v>
      </x:c>
      <x:c r="E8" s="26" t="n">
        <x:v>46279.65972222222</x:v>
      </x:c>
      <x:c r="F8" s="26" t="n">
        <x:v>46281.416666666664</x:v>
      </x:c>
      <x:c r="G8" s="22" t="str">
        <x:v>返答確認・必要なら再連絡</x:v>
      </x:c>
      <x:c r="H8" s="22" t="str">
        <x:v>操作画面の回答待ち</x:v>
      </x:c>
      <x:c r="I8" s="26" t="n">
        <x:v>46281.416666666664</x:v>
      </x:c>
      <x:c r="J8" s="26" t="n">
        <x:v>46279.67361111111</x:v>
      </x:c>
      <x:c r="K8" s="22"/>
      <x:c r="L8" s="22"/>
      <x:c r="M8" s="22" t="str">
        <x:v>待機</x:v>
      </x:c>
      <x:c r="N8" s="24" t="str">
        <x:f>IF(A8="","",IF(B8="緊急","別管理",IF(B8&lt;&gt;"通常","窓口要確認",IF(C8="完了","対象外",IF(C8="","状態未入力",IF(C8="障害対応中","区分要確認",IF(F8="","期限未入力",IF(ISNUMBER(F8),IF(F8&lt;$B$3,"期限超過","期限内"),"日付要確認"))))))))</x:f>
        <x:v>期限内</x:v>
      </x:c>
      <x:c r="O8" s="24" t="str">
        <x:f>IF(A8="","",IF(B8="緊急","別管理",IF(B8&lt;&gt;"通常","窓口要確認",IF(OR(C8="顧客待ち",C8="社内確認待ち"),IF(I8="","再開日未入力",IF(ISNUMBER(I8),IF(I8&lt;=$B$3,"再確認対象","待機"),"日付要確認")),"対象外"))))</x:f>
        <x:v>待機</x:v>
      </x:c>
    </x:row>
    <x:row r="9" ht="52" customHeight="1">
      <x:c r="A9" s="22" t="str">
        <x:v>Q-003</x:v>
      </x:c>
      <x:c r="B9" s="22" t="str">
        <x:v>通常</x:v>
      </x:c>
      <x:c r="C9" s="22" t="str">
        <x:v>社内確認待ち</x:v>
      </x:c>
      <x:c r="D9" s="22" t="str">
        <x:v>B</x:v>
      </x:c>
      <x:c r="E9" s="26" t="n">
        <x:v>46280.375</x:v>
      </x:c>
      <x:c r="F9" s="26" t="n">
        <x:v>46280.40625</x:v>
      </x:c>
      <x:c r="G9" s="22" t="str">
        <x:v>技術担当へ確認し進捗連絡</x:v>
      </x:c>
      <x:c r="H9" s="22" t="str">
        <x:v>調査結果待ち</x:v>
      </x:c>
      <x:c r="I9" s="26" t="n">
        <x:v>46280.40625</x:v>
      </x:c>
      <x:c r="J9" s="26" t="n">
        <x:v>46280.381944444445</x:v>
      </x:c>
      <x:c r="K9" s="22"/>
      <x:c r="L9" s="22"/>
      <x:c r="M9" s="22" t="str">
        <x:v>待機</x:v>
      </x:c>
      <x:c r="N9" s="24" t="str">
        <x:f>IF(A9="","",IF(B9="緊急","別管理",IF(B9&lt;&gt;"通常","窓口要確認",IF(C9="完了","対象外",IF(C9="","状態未入力",IF(C9="障害対応中","区分要確認",IF(F9="","期限未入力",IF(ISNUMBER(F9),IF(F9&lt;$B$3,"期限超過","期限内"),"日付要確認"))))))))</x:f>
        <x:v>期限超過</x:v>
      </x:c>
      <x:c r="O9" s="24" t="str">
        <x:f>IF(A9="","",IF(B9="緊急","別管理",IF(B9&lt;&gt;"通常","窓口要確認",IF(OR(C9="顧客待ち",C9="社内確認待ち"),IF(I9="","再開日未入力",IF(ISNUMBER(I9),IF(I9&lt;=$B$3,"再確認対象","待機"),"日付要確認")),"対象外"))))</x:f>
        <x:v>再確認対象</x:v>
      </x:c>
    </x:row>
    <x:row r="10" ht="52" customHeight="1">
      <x:c r="A10" s="22" t="str">
        <x:v>Q-004</x:v>
      </x:c>
      <x:c r="B10" s="22" t="str">
        <x:v>通常</x:v>
      </x:c>
      <x:c r="C10" s="22" t="str">
        <x:v>対応中</x:v>
      </x:c>
      <x:c r="D10" s="22" t="str">
        <x:v>A</x:v>
      </x:c>
      <x:c r="E10" s="26" t="n">
        <x:v>46280.36111111111</x:v>
      </x:c>
      <x:c r="F10" s="26" t="n">
        <x:v>46280.4375</x:v>
      </x:c>
      <x:c r="G10" s="22" t="str">
        <x:v>Bの引受を確認して担当変更</x:v>
      </x:c>
      <x:c r="H10" s="22"/>
      <x:c r="I10" s="26"/>
      <x:c r="J10" s="26" t="n">
        <x:v>46280.375</x:v>
      </x:c>
      <x:c r="K10" s="22" t="str">
        <x:v>B</x:v>
      </x:c>
      <x:c r="L10" s="22" t="str">
        <x:v>A</x:v>
      </x:c>
      <x:c r="M10" s="22" t="str">
        <x:v>待機</x:v>
      </x:c>
      <x:c r="N10" s="24" t="str">
        <x:f>IF(A10="","",IF(B10="緊急","別管理",IF(B10&lt;&gt;"通常","窓口要確認",IF(C10="完了","対象外",IF(C10="","状態未入力",IF(C10="障害対応中","区分要確認",IF(F10="","期限未入力",IF(ISNUMBER(F10),IF(F10&lt;$B$3,"期限超過","期限内"),"日付要確認"))))))))</x:f>
        <x:v>期限内</x:v>
      </x:c>
      <x:c r="O10" s="24" t="str">
        <x:f>IF(A10="","",IF(B10="緊急","別管理",IF(B10&lt;&gt;"通常","窓口要確認",IF(OR(C10="顧客待ち",C10="社内確認待ち"),IF(I10="","再開日未入力",IF(ISNUMBER(I10),IF(I10&lt;=$B$3,"再確認対象","待機"),"日付要確認")),"対象外"))))</x:f>
        <x:v>対象外</x:v>
      </x:c>
    </x:row>
    <x:row r="11" ht="52" customHeight="1">
      <x:c r="A11" s="22" t="str">
        <x:v>Q-005</x:v>
      </x:c>
      <x:c r="B11" s="22" t="str">
        <x:v>通常</x:v>
      </x:c>
      <x:c r="C11" s="22" t="str">
        <x:v>対応中</x:v>
      </x:c>
      <x:c r="D11" s="22" t="str">
        <x:v>C</x:v>
      </x:c>
      <x:c r="E11" s="26" t="n">
        <x:v>46280.38888888889</x:v>
      </x:c>
      <x:c r="F11" s="26" t="n">
        <x:v>46280.430555555555</x:v>
      </x:c>
      <x:c r="G11" s="22" t="str">
        <x:v>Cの下書きを採用し送信前確認</x:v>
      </x:c>
      <x:c r="H11" s="22"/>
      <x:c r="I11" s="26"/>
      <x:c r="J11" s="26" t="n">
        <x:v>46280.39236111111</x:v>
      </x:c>
      <x:c r="K11" s="22"/>
      <x:c r="L11" s="22" t="str">
        <x:v>C</x:v>
      </x:c>
      <x:c r="M11" s="22" t="str">
        <x:v>下書き中</x:v>
      </x:c>
      <x:c r="N11" s="24" t="str">
        <x:f>IF(A11="","",IF(B11="緊急","別管理",IF(B11&lt;&gt;"通常","窓口要確認",IF(C11="完了","対象外",IF(C11="","状態未入力",IF(C11="障害対応中","区分要確認",IF(F11="","期限未入力",IF(ISNUMBER(F11),IF(F11&lt;$B$3,"期限超過","期限内"),"日付要確認"))))))))</x:f>
        <x:v>期限内</x:v>
      </x:c>
      <x:c r="O11" s="24" t="str">
        <x:f>IF(A11="","",IF(B11="緊急","別管理",IF(B11&lt;&gt;"通常","窓口要確認",IF(OR(C11="顧客待ち",C11="社内確認待ち"),IF(I11="","再開日未入力",IF(ISNUMBER(I11),IF(I11&lt;=$B$3,"再確認対象","待機"),"日付要確認")),"対象外"))))</x:f>
        <x:v>対象外</x:v>
      </x:c>
    </x:row>
    <x:row r="12" ht="52" customHeight="1">
      <x:c r="A12" s="22" t="str">
        <x:v>Q-006</x:v>
      </x:c>
      <x:c r="B12" s="22" t="str">
        <x:v>通常</x:v>
      </x:c>
      <x:c r="C12" s="22" t="str">
        <x:v>対応中</x:v>
      </x:c>
      <x:c r="D12" s="22" t="str">
        <x:v>B</x:v>
      </x:c>
      <x:c r="E12" s="26" t="n">
        <x:v>46279.541666666664</x:v>
      </x:c>
      <x:c r="F12" s="26" t="n">
        <x:v>46280.395833333336</x:v>
      </x:c>
      <x:c r="G12" s="22" t="str">
        <x:v>発送担当へ確認し進捗を返す</x:v>
      </x:c>
      <x:c r="H12" s="22"/>
      <x:c r="I12" s="26"/>
      <x:c r="J12" s="26" t="n">
        <x:v>46279.583333333336</x:v>
      </x:c>
      <x:c r="K12" s="22"/>
      <x:c r="L12" s="22"/>
      <x:c r="M12" s="22" t="str">
        <x:v>待機</x:v>
      </x:c>
      <x:c r="N12" s="24" t="str">
        <x:f>IF(A12="","",IF(B12="緊急","別管理",IF(B12&lt;&gt;"通常","窓口要確認",IF(C12="完了","対象外",IF(C12="","状態未入力",IF(C12="障害対応中","区分要確認",IF(F12="","期限未入力",IF(ISNUMBER(F12),IF(F12&lt;$B$3,"期限超過","期限内"),"日付要確認"))))))))</x:f>
        <x:v>期限超過</x:v>
      </x:c>
      <x:c r="O12" s="24" t="str">
        <x:f>IF(A12="","",IF(B12="緊急","別管理",IF(B12&lt;&gt;"通常","窓口要確認",IF(OR(C12="顧客待ち",C12="社内確認待ち"),IF(I12="","再開日未入力",IF(ISNUMBER(I12),IF(I12&lt;=$B$3,"再確認対象","待機"),"日付要確認")),"対象外"))))</x:f>
        <x:v>対象外</x:v>
      </x:c>
    </x:row>
    <x:row r="13" ht="52" customHeight="1">
      <x:c r="A13" s="22" t="str">
        <x:v>Q-007</x:v>
      </x:c>
      <x:c r="B13" s="22" t="str">
        <x:v>通常</x:v>
      </x:c>
      <x:c r="C13" s="22" t="str">
        <x:v>完了</x:v>
      </x:c>
      <x:c r="D13" s="22" t="str">
        <x:v>A</x:v>
      </x:c>
      <x:c r="E13" s="26" t="n">
        <x:v>46279.375</x:v>
      </x:c>
      <x:c r="F13" s="26"/>
      <x:c r="G13" s="22"/>
      <x:c r="H13" s="22"/>
      <x:c r="I13" s="26"/>
      <x:c r="J13" s="26" t="n">
        <x:v>46279.479166666664</x:v>
      </x:c>
      <x:c r="K13" s="22"/>
      <x:c r="L13" s="22"/>
      <x:c r="M13" s="22" t="str">
        <x:v>待機</x:v>
      </x:c>
      <x:c r="N13" s="24" t="str">
        <x:f>IF(A13="","",IF(B13="緊急","別管理",IF(B13&lt;&gt;"通常","窓口要確認",IF(C13="完了","対象外",IF(C13="","状態未入力",IF(C13="障害対応中","区分要確認",IF(F13="","期限未入力",IF(ISNUMBER(F13),IF(F13&lt;$B$3,"期限超過","期限内"),"日付要確認"))))))))</x:f>
        <x:v>対象外</x:v>
      </x:c>
      <x:c r="O13" s="24" t="str">
        <x:f>IF(A13="","",IF(B13="緊急","別管理",IF(B13&lt;&gt;"通常","窓口要確認",IF(OR(C13="顧客待ち",C13="社内確認待ち"),IF(I13="","再開日未入力",IF(ISNUMBER(I13),IF(I13&lt;=$B$3,"再確認対象","待機"),"日付要確認")),"対象外"))))</x:f>
        <x:v>対象外</x:v>
      </x:c>
    </x:row>
    <x:row r="14" ht="52" customHeight="1">
      <x:c r="A14" s="22" t="str">
        <x:v>Q-008</x:v>
      </x:c>
      <x:c r="B14" s="22" t="str">
        <x:v>緊急</x:v>
      </x:c>
      <x:c r="C14" s="22" t="str">
        <x:v>障害対応中</x:v>
      </x:c>
      <x:c r="D14" s="22" t="str">
        <x:v>D</x:v>
      </x:c>
      <x:c r="E14" s="26" t="n">
        <x:v>46280.41388888889</x:v>
      </x:c>
      <x:c r="F14" s="26" t="n">
        <x:v>46280.42013888889</x:v>
      </x:c>
      <x:c r="G14" s="22" t="str">
        <x:v>障害窓口で次回連絡</x:v>
      </x:c>
      <x:c r="H14" s="22"/>
      <x:c r="I14" s="26"/>
      <x:c r="J14" s="26" t="n">
        <x:v>46280.41527777778</x:v>
      </x:c>
      <x:c r="K14" s="22"/>
      <x:c r="L14" s="22" t="str">
        <x:v>D</x:v>
      </x:c>
      <x:c r="M14" s="22" t="str">
        <x:v>待機</x:v>
      </x:c>
      <x:c r="N14" s="24" t="str">
        <x:f>IF(A14="","",IF(B14="緊急","別管理",IF(B14&lt;&gt;"通常","窓口要確認",IF(C14="完了","対象外",IF(C14="","状態未入力",IF(C14="障害対応中","区分要確認",IF(F14="","期限未入力",IF(ISNUMBER(F14),IF(F14&lt;$B$3,"期限超過","期限内"),"日付要確認"))))))))</x:f>
        <x:v>別管理</x:v>
      </x:c>
      <x:c r="O14" s="24" t="str">
        <x:f>IF(A14="","",IF(B14="緊急","別管理",IF(B14&lt;&gt;"通常","窓口要確認",IF(OR(C14="顧客待ち",C14="社内確認待ち"),IF(I14="","再開日未入力",IF(ISNUMBER(I14),IF(I14&lt;=$B$3,"再確認対象","待機"),"日付要確認")),"対象外"))))</x:f>
        <x:v>別管理</x:v>
      </x:c>
    </x:row>
    <x:row r="15" ht="24" customHeight="1">
      <x:c r="A15" s="6"/>
      <x:c r="B15" s="6"/>
      <x:c r="C15" s="6"/>
      <x:c r="D15" s="6"/>
      <x:c r="E15" s="6"/>
      <x:c r="F15" s="6"/>
      <x:c r="G15" s="6"/>
      <x:c r="H15" s="6"/>
      <x:c r="I15" s="6"/>
      <x:c r="J15" s="6"/>
      <x:c r="K15" s="6"/>
      <x:c r="L15" s="6"/>
      <x:c r="M15" s="6"/>
      <x:c r="N15" s="6"/>
      <x:c r="O15" s="6"/>
    </x:row>
    <x:row r="16" ht="24" customHeight="1">
      <x:c r="A16" s="6"/>
      <x:c r="B16" s="6"/>
      <x:c r="C16" s="6"/>
      <x:c r="D16" s="6"/>
      <x:c r="E16" s="6"/>
      <x:c r="F16" s="6"/>
      <x:c r="G16" s="6"/>
      <x:c r="H16" s="6"/>
      <x:c r="I16" s="6"/>
      <x:c r="J16" s="6"/>
      <x:c r="K16" s="6"/>
      <x:c r="L16" s="6"/>
      <x:c r="M16" s="6"/>
      <x:c r="N16" s="6"/>
      <x:c r="O16" s="6"/>
    </x:row>
    <x:row r="17" ht="24" customHeight="1">
      <x:c r="A17" s="6"/>
      <x:c r="B17" s="6"/>
      <x:c r="C17" s="6"/>
      <x:c r="D17" s="6"/>
      <x:c r="E17" s="6"/>
      <x:c r="F17" s="6"/>
      <x:c r="G17" s="6"/>
      <x:c r="H17" s="6"/>
      <x:c r="I17" s="6"/>
      <x:c r="J17" s="6"/>
      <x:c r="K17" s="6"/>
      <x:c r="L17" s="6"/>
      <x:c r="M17" s="6"/>
      <x:c r="N17" s="6"/>
      <x:c r="O17" s="6"/>
    </x:row>
    <x:row r="18" ht="24" customHeight="1">
      <x:c r="A18" s="6"/>
      <x:c r="B18" s="6"/>
      <x:c r="C18" s="6"/>
      <x:c r="D18" s="6"/>
      <x:c r="E18" s="6"/>
      <x:c r="F18" s="6"/>
      <x:c r="G18" s="6"/>
      <x:c r="H18" s="6"/>
      <x:c r="I18" s="6"/>
      <x:c r="J18" s="6"/>
      <x:c r="K18" s="6"/>
      <x:c r="L18" s="6"/>
      <x:c r="M18" s="6"/>
      <x:c r="N18" s="6"/>
      <x:c r="O18" s="6"/>
    </x:row>
  </x:sheetData>
  <x:mergeCells>
    <x:mergeCell ref="A1:O1"/>
    <x:mergeCell ref="A2:O2"/>
    <x:mergeCell ref="B3:C3"/>
    <x:mergeCell ref="D3:O3"/>
    <x:mergeCell ref="A4:O4"/>
  </x:mergeCells>
  <x:conditionalFormatting sqref="N7:N14">
    <x:cfRule type="expression" dxfId="0" priority="1">
      <x:formula>$N7="期限超過"</x:formula>
    </x:cfRule>
  </x:conditionalFormatting>
  <x:conditionalFormatting sqref="O7:O14">
    <x:cfRule type="expression" dxfId="1" priority="2">
      <x:formula>$O7="再確認対象"</x:formula>
    </x:cfRule>
  </x:conditionalFormatting>
  <x:conditionalFormatting sqref="D7:D14">
    <x:cfRule type="expression" dxfId="2" priority="3">
      <x:formula>AND($A7&lt;&gt;"",$D7="",$C7&lt;&gt;"完了")</x:formula>
    </x:cfRule>
  </x:conditionalFormatting>
  <x:conditionalFormatting sqref="K7:K14">
    <x:cfRule type="expression" dxfId="3" priority="4">
      <x:formula>$K7&lt;&gt;""</x:formula>
    </x:cfRule>
  </x:conditionalFormatting>
  <x:dataValidations count="3">
    <x:dataValidation type="list" sqref="B7:B14">
      <x:formula1>"通常,緊急"</x:formula1>
    </x:dataValidation>
    <x:dataValidation type="list" sqref="C7:C14">
      <x:formula1>"未着手,対応中,顧客待ち,社内確認待ち,完了,障害対応中"</x:formula1>
    </x:dataValidation>
    <x:dataValidation type="list" sqref="M7:M14">
      <x:formula1>"待機,下書き中,送信処理中,失敗,結果不明"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294ad2517ad0494c"/>
  </x:tableParts>
</x:worksheet>
</file>

<file path=xl/worksheets/sheet3.xml><?xml version="1.0" encoding="utf-8"?>
<x:worksheet xmlns:x="http://schemas.openxmlformats.org/spreadsheetml/2006/main">
  <x:sheetFormatPr defaultRowHeight="15"/>
  <x:cols>
    <x:col min="1" max="1" width="13" hidden="0" customWidth="1"/>
    <x:col min="2" max="2" width="12" hidden="0" customWidth="1"/>
    <x:col min="3" max="3" width="18" hidden="0" customWidth="1"/>
    <x:col min="4" max="4" width="10" hidden="0" customWidth="1"/>
    <x:col min="5" max="5" width="21" hidden="0" customWidth="1"/>
    <x:col min="6" max="6" width="21" hidden="0" customWidth="1"/>
    <x:col min="7" max="7" width="34" hidden="0" customWidth="1"/>
    <x:col min="8" max="8" width="25" hidden="0" customWidth="1"/>
    <x:col min="9" max="9" width="21" hidden="0" customWidth="1"/>
    <x:col min="10" max="10" width="21" hidden="0" customWidth="1"/>
    <x:col min="11" max="11" width="12" hidden="0" customWidth="1"/>
    <x:col min="12" max="12" width="12" hidden="0" customWidth="1"/>
    <x:col min="13" max="13" width="15" hidden="0" customWidth="1"/>
    <x:col min="14" max="14" width="17" hidden="0" customWidth="1"/>
    <x:col min="15" max="15" width="18" hidden="0" customWidth="1"/>
    <x:col min="17" max="17" width="24" hidden="0" customWidth="1"/>
    <x:col min="18" max="18" width="12" hidden="0" customWidth="1"/>
  </x:cols>
  <x:sheetData>
    <x:row r="1" ht="42" customHeight="1">
      <x:c r="A1" s="9" t="str">
        <x:v>問い合わせ管理の未記入版</x:v>
      </x:c>
      <x:c r="B1" s="9"/>
      <x:c r="C1" s="9"/>
      <x:c r="D1" s="9"/>
      <x:c r="E1" s="9"/>
      <x:c r="F1" s="9"/>
      <x:c r="G1" s="9"/>
      <x:c r="H1" s="9"/>
      <x:c r="I1" s="9"/>
      <x:c r="J1" s="9"/>
      <x:c r="K1" s="9"/>
      <x:c r="L1" s="9"/>
      <x:c r="M1" s="9"/>
      <x:c r="N1" s="9"/>
      <x:c r="O1" s="9"/>
    </x:row>
    <x:row r="2" ht="36" customHeight="1">
      <x:c r="A2" s="12" t="str">
        <x:v>日時は日本時間。「期限」は次の作業期限。緊急は別管理。判定は表示のみで、状態・担当・送信は自動変更しません。</x:v>
      </x:c>
      <x:c r="B2" s="12"/>
      <x:c r="C2" s="12"/>
      <x:c r="D2" s="12"/>
      <x:c r="E2" s="12"/>
      <x:c r="F2" s="12"/>
      <x:c r="G2" s="12"/>
      <x:c r="H2" s="12"/>
      <x:c r="I2" s="12"/>
      <x:c r="J2" s="12"/>
      <x:c r="K2" s="12"/>
      <x:c r="L2" s="12"/>
      <x:c r="M2" s="12"/>
      <x:c r="N2" s="12"/>
      <x:c r="O2" s="12"/>
    </x:row>
    <x:row r="3" ht="24" customHeight="1">
      <x:c r="A3" s="6" t="str">
        <x:v>基準日時（JST）</x:v>
      </x:c>
      <x:c r="B3" s="17" t="n">
        <x:v>46280.416666666664</x:v>
      </x:c>
      <x:c r="C3" s="17"/>
      <x:c r="D3" s="6" t="str">
        <x:v>固定日時で判定します。実運用では確認のたびに基準日時を更新してください。</x:v>
      </x:c>
      <x:c r="E3" s="6"/>
      <x:c r="F3" s="6"/>
      <x:c r="G3" s="6"/>
      <x:c r="H3" s="6"/>
      <x:c r="I3" s="6"/>
      <x:c r="J3" s="6"/>
      <x:c r="K3" s="6"/>
      <x:c r="L3" s="6"/>
      <x:c r="M3" s="6"/>
      <x:c r="N3" s="6"/>
      <x:c r="O3" s="6"/>
    </x:row>
    <x:row r="4" ht="24" customHeight="1">
      <x:c r="A4" s="6" t="str">
        <x:v>A〜M列：手入力／N・O列：数式。担当欄の空欄を「未定」と扱います。最終メール返信はメール送信成功日時のみ。電話・内部メモは履歴へ。</x:v>
      </x:c>
      <x:c r="B4" s="6"/>
      <x:c r="C4" s="6"/>
      <x:c r="D4" s="6"/>
      <x:c r="E4" s="6"/>
      <x:c r="F4" s="6"/>
      <x:c r="G4" s="6"/>
      <x:c r="H4" s="6"/>
      <x:c r="I4" s="6"/>
      <x:c r="J4" s="6"/>
      <x:c r="K4" s="6"/>
      <x:c r="L4" s="6"/>
      <x:c r="M4" s="6"/>
      <x:c r="N4" s="6"/>
      <x:c r="O4" s="6"/>
    </x:row>
    <x:row r="5" ht="24" customHeight="1">
      <x:c r="A5" s="6"/>
      <x:c r="B5" s="6"/>
      <x:c r="C5" s="6"/>
      <x:c r="D5" s="6"/>
      <x:c r="E5" s="6"/>
      <x:c r="F5" s="6"/>
      <x:c r="G5" s="6"/>
      <x:c r="H5" s="6"/>
      <x:c r="I5" s="6"/>
      <x:c r="J5" s="6"/>
      <x:c r="K5" s="6"/>
      <x:c r="L5" s="6"/>
      <x:c r="M5" s="6"/>
      <x:c r="N5" s="6"/>
      <x:c r="O5" s="6"/>
    </x:row>
    <x:row r="6" ht="32" customHeight="1">
      <x:c r="A6" s="20" t="str">
        <x:v>受付ID</x:v>
      </x:c>
      <x:c r="B6" s="20" t="str">
        <x:v>窓口区分</x:v>
      </x:c>
      <x:c r="C6" s="20" t="str">
        <x:v>状態</x:v>
      </x:c>
      <x:c r="D6" s="20" t="str">
        <x:v>担当</x:v>
      </x:c>
      <x:c r="E6" s="20" t="str">
        <x:v>引受日時</x:v>
      </x:c>
      <x:c r="F6" s="20" t="str">
        <x:v>期限</x:v>
      </x:c>
      <x:c r="G6" s="20" t="str">
        <x:v>次の作業</x:v>
      </x:c>
      <x:c r="H6" s="20" t="str">
        <x:v>保留理由</x:v>
      </x:c>
      <x:c r="I6" s="20" t="str">
        <x:v>再開日</x:v>
      </x:c>
      <x:c r="J6" s="20" t="str">
        <x:v>最終メール返信</x:v>
      </x:c>
      <x:c r="K6" s="20" t="str">
        <x:v>引継ぎ先</x:v>
      </x:c>
      <x:c r="L6" s="20" t="str">
        <x:v>返信担当</x:v>
      </x:c>
      <x:c r="M6" s="20" t="str">
        <x:v>送信状態</x:v>
      </x:c>
      <x:c r="N6" s="20" t="str">
        <x:v>期限判定</x:v>
      </x:c>
      <x:c r="O6" s="20" t="str">
        <x:v>再開判定</x:v>
      </x:c>
      <x:c r="Q6" s="51" t="str">
        <x:v>自分の入力の集計</x:v>
      </x:c>
      <x:c r="R6" s="51" t="str">
        <x:v>件数</x:v>
      </x:c>
    </x:row>
    <x:row r="7" ht="32" customHeight="1">
      <x:c r="A7" s="22"/>
      <x:c r="B7" s="22"/>
      <x:c r="C7" s="22"/>
      <x:c r="D7" s="22"/>
      <x:c r="E7" s="26"/>
      <x:c r="F7" s="26"/>
      <x:c r="G7" s="22"/>
      <x:c r="H7" s="22"/>
      <x:c r="I7" s="26"/>
      <x:c r="J7" s="26"/>
      <x:c r="K7" s="22"/>
      <x:c r="L7" s="22"/>
      <x:c r="M7" s="22"/>
      <x:c r="N7" s="24" t="str">
        <x:f>IF(A7="","",IF(B7="緊急","別管理",IF(B7&lt;&gt;"通常","窓口要確認",IF(C7="完了","対象外",IF(C7="","状態未入力",IF(C7="障害対応中","区分要確認",IF(F7="","期限未入力",IF(ISNUMBER(F7),IF(F7&lt;$B$3,"期限超過","期限内"),"日付要確認"))))))))</x:f>
      </x:c>
      <x:c r="O7" s="24" t="str">
        <x:f>IF(A7="","",IF(B7="緊急","別管理",IF(B7&lt;&gt;"通常","窓口要確認",IF(OR(C7="顧客待ち",C7="社内確認待ち"),IF(I7="","再開日未入力",IF(ISNUMBER(I7),IF(I7&lt;=$B$3,"再確認対象","待機"),"日付要確認")),"対象外"))))</x:f>
      </x:c>
      <x:c r="Q7" s="49" t="str">
        <x:v>全案件</x:v>
      </x:c>
      <x:c r="R7" s="49" t="n">
        <x:f>COUNTIF(InquiryBlank[受付ID],"&lt;&gt;")</x:f>
        <x:v>0</x:v>
      </x:c>
    </x:row>
    <x:row r="8" ht="32" customHeight="1">
      <x:c r="A8" s="22"/>
      <x:c r="B8" s="22"/>
      <x:c r="C8" s="22"/>
      <x:c r="D8" s="22"/>
      <x:c r="E8" s="26"/>
      <x:c r="F8" s="26"/>
      <x:c r="G8" s="22"/>
      <x:c r="H8" s="22"/>
      <x:c r="I8" s="26"/>
      <x:c r="J8" s="26"/>
      <x:c r="K8" s="22"/>
      <x:c r="L8" s="22"/>
      <x:c r="M8" s="22"/>
      <x:c r="N8" s="24" t="str">
        <x:f>IF(A8="","",IF(B8="緊急","別管理",IF(B8&lt;&gt;"通常","窓口要確認",IF(C8="完了","対象外",IF(C8="","状態未入力",IF(C8="障害対応中","区分要確認",IF(F8="","期限未入力",IF(ISNUMBER(F8),IF(F8&lt;$B$3,"期限超過","期限内"),"日付要確認"))))))))</x:f>
      </x:c>
      <x:c r="O8" s="24" t="str">
        <x:f>IF(A8="","",IF(B8="緊急","別管理",IF(B8&lt;&gt;"通常","窓口要確認",IF(OR(C8="顧客待ち",C8="社内確認待ち"),IF(I8="","再開日未入力",IF(ISNUMBER(I8),IF(I8&lt;=$B$3,"再確認対象","待機"),"日付要確認")),"対象外"))))</x:f>
      </x:c>
      <x:c r="Q8" s="49" t="str">
        <x:v>通常・未完了</x:v>
      </x:c>
      <x:c r="R8" s="49" t="n">
        <x:f>COUNTIFS(InquiryBlank[窓口区分],"通常",InquiryBlank[状態],"&lt;&gt;完了",InquiryBlank[受付ID],"&lt;&gt;")</x:f>
        <x:v>0</x:v>
      </x:c>
    </x:row>
    <x:row r="9" ht="32" customHeight="1">
      <x:c r="A9" s="22"/>
      <x:c r="B9" s="22"/>
      <x:c r="C9" s="22"/>
      <x:c r="D9" s="22"/>
      <x:c r="E9" s="26"/>
      <x:c r="F9" s="26"/>
      <x:c r="G9" s="22"/>
      <x:c r="H9" s="22"/>
      <x:c r="I9" s="26"/>
      <x:c r="J9" s="26"/>
      <x:c r="K9" s="22"/>
      <x:c r="L9" s="22"/>
      <x:c r="M9" s="22"/>
      <x:c r="N9" s="24" t="str">
        <x:f>IF(A9="","",IF(B9="緊急","別管理",IF(B9&lt;&gt;"通常","窓口要確認",IF(C9="完了","対象外",IF(C9="","状態未入力",IF(C9="障害対応中","区分要確認",IF(F9="","期限未入力",IF(ISNUMBER(F9),IF(F9&lt;$B$3,"期限超過","期限内"),"日付要確認"))))))))</x:f>
      </x:c>
      <x:c r="O9" s="24" t="str">
        <x:f>IF(A9="","",IF(B9="緊急","別管理",IF(B9&lt;&gt;"通常","窓口要確認",IF(OR(C9="顧客待ち",C9="社内確認待ち"),IF(I9="","再開日未入力",IF(ISNUMBER(I9),IF(I9&lt;=$B$3,"再確認対象","待機"),"日付要確認")),"対象外"))))</x:f>
      </x:c>
      <x:c r="Q9" s="49" t="str">
        <x:v>引受未確認</x:v>
      </x:c>
      <x:c r="R9" s="49" t="n">
        <x:f>COUNTIFS(InquiryBlank[受付ID],"&lt;&gt;",InquiryBlank[窓口区分],"通常",InquiryBlank[状態],"&lt;&gt;完了")-COUNTIFS(InquiryBlank[受付ID],"&lt;&gt;",InquiryBlank[窓口区分],"通常",InquiryBlank[状態],"&lt;&gt;完了",InquiryBlank[担当],"&lt;&gt;",InquiryBlank[引受日時],"&gt;0")</x:f>
        <x:v>0</x:v>
      </x:c>
    </x:row>
    <x:row r="10" ht="32" customHeight="1">
      <x:c r="A10" s="22"/>
      <x:c r="B10" s="22"/>
      <x:c r="C10" s="22"/>
      <x:c r="D10" s="22"/>
      <x:c r="E10" s="26"/>
      <x:c r="F10" s="26"/>
      <x:c r="G10" s="22"/>
      <x:c r="H10" s="22"/>
      <x:c r="I10" s="26"/>
      <x:c r="J10" s="26"/>
      <x:c r="K10" s="22"/>
      <x:c r="L10" s="22"/>
      <x:c r="M10" s="22"/>
      <x:c r="N10" s="24" t="str">
        <x:f>IF(A10="","",IF(B10="緊急","別管理",IF(B10&lt;&gt;"通常","窓口要確認",IF(C10="完了","対象外",IF(C10="","状態未入力",IF(C10="障害対応中","区分要確認",IF(F10="","期限未入力",IF(ISNUMBER(F10),IF(F10&lt;$B$3,"期限超過","期限内"),"日付要確認"))))))))</x:f>
      </x:c>
      <x:c r="O10" s="24" t="str">
        <x:f>IF(A10="","",IF(B10="緊急","別管理",IF(B10&lt;&gt;"通常","窓口要確認",IF(OR(C10="顧客待ち",C10="社内確認待ち"),IF(I10="","再開日未入力",IF(ISNUMBER(I10),IF(I10&lt;=$B$3,"再確認対象","待機"),"日付要確認")),"対象外"))))</x:f>
      </x:c>
      <x:c r="Q10" s="49" t="str">
        <x:v>期限超過</x:v>
      </x:c>
      <x:c r="R10" s="49" t="n">
        <x:f>COUNTIF(InquiryBlank[期限判定],"期限超過")</x:f>
        <x:v>0</x:v>
      </x:c>
    </x:row>
    <x:row r="11" ht="32" customHeight="1">
      <x:c r="A11" s="22"/>
      <x:c r="B11" s="22"/>
      <x:c r="C11" s="22"/>
      <x:c r="D11" s="22"/>
      <x:c r="E11" s="26"/>
      <x:c r="F11" s="26"/>
      <x:c r="G11" s="22"/>
      <x:c r="H11" s="22"/>
      <x:c r="I11" s="26"/>
      <x:c r="J11" s="26"/>
      <x:c r="K11" s="22"/>
      <x:c r="L11" s="22"/>
      <x:c r="M11" s="22"/>
      <x:c r="N11" s="24" t="str">
        <x:f>IF(A11="","",IF(B11="緊急","別管理",IF(B11&lt;&gt;"通常","窓口要確認",IF(C11="完了","対象外",IF(C11="","状態未入力",IF(C11="障害対応中","区分要確認",IF(F11="","期限未入力",IF(ISNUMBER(F11),IF(F11&lt;$B$3,"期限超過","期限内"),"日付要確認"))))))))</x:f>
      </x:c>
      <x:c r="O11" s="24" t="str">
        <x:f>IF(A11="","",IF(B11="緊急","別管理",IF(B11&lt;&gt;"通常","窓口要確認",IF(OR(C11="顧客待ち",C11="社内確認待ち"),IF(I11="","再開日未入力",IF(ISNUMBER(I11),IF(I11&lt;=$B$3,"再確認対象","待機"),"日付要確認")),"対象外"))))</x:f>
      </x:c>
      <x:c r="Q11" s="49" t="str">
        <x:v>保留の再確認</x:v>
      </x:c>
      <x:c r="R11" s="49" t="n">
        <x:f>COUNTIF(InquiryBlank[再開判定],"再確認対象")</x:f>
        <x:v>0</x:v>
      </x:c>
    </x:row>
    <x:row r="12" ht="32" customHeight="1">
      <x:c r="A12" s="22"/>
      <x:c r="B12" s="22"/>
      <x:c r="C12" s="22"/>
      <x:c r="D12" s="22"/>
      <x:c r="E12" s="26"/>
      <x:c r="F12" s="26"/>
      <x:c r="G12" s="22"/>
      <x:c r="H12" s="22"/>
      <x:c r="I12" s="26"/>
      <x:c r="J12" s="26"/>
      <x:c r="K12" s="22"/>
      <x:c r="L12" s="22"/>
      <x:c r="M12" s="22"/>
      <x:c r="N12" s="24" t="str">
        <x:f>IF(A12="","",IF(B12="緊急","別管理",IF(B12&lt;&gt;"通常","窓口要確認",IF(C12="完了","対象外",IF(C12="","状態未入力",IF(C12="障害対応中","区分要確認",IF(F12="","期限未入力",IF(ISNUMBER(F12),IF(F12&lt;$B$3,"期限超過","期限内"),"日付要確認"))))))))</x:f>
      </x:c>
      <x:c r="O12" s="24" t="str">
        <x:f>IF(A12="","",IF(B12="緊急","別管理",IF(B12&lt;&gt;"通常","窓口要確認",IF(OR(C12="顧客待ち",C12="社内確認待ち"),IF(I12="","再開日未入力",IF(ISNUMBER(I12),IF(I12&lt;=$B$3,"再確認対象","待機"),"日付要確認")),"対象外"))))</x:f>
      </x:c>
      <x:c r="Q12" s="49" t="str">
        <x:v>引継ぎ依頼中</x:v>
      </x:c>
      <x:c r="R12" s="49" t="n">
        <x:f>COUNTIF(InquiryBlank[引継ぎ先],"&lt;&gt;")</x:f>
        <x:v>0</x:v>
      </x:c>
    </x:row>
    <x:row r="13" ht="32" customHeight="1">
      <x:c r="A13" s="22"/>
      <x:c r="B13" s="22"/>
      <x:c r="C13" s="22"/>
      <x:c r="D13" s="22"/>
      <x:c r="E13" s="26"/>
      <x:c r="F13" s="26"/>
      <x:c r="G13" s="22"/>
      <x:c r="H13" s="22"/>
      <x:c r="I13" s="26"/>
      <x:c r="J13" s="26"/>
      <x:c r="K13" s="22"/>
      <x:c r="L13" s="22"/>
      <x:c r="M13" s="22"/>
      <x:c r="N13" s="24" t="str">
        <x:f>IF(A13="","",IF(B13="緊急","別管理",IF(B13&lt;&gt;"通常","窓口要確認",IF(C13="完了","対象外",IF(C13="","状態未入力",IF(C13="障害対応中","区分要確認",IF(F13="","期限未入力",IF(ISNUMBER(F13),IF(F13&lt;$B$3,"期限超過","期限内"),"日付要確認"))))))))</x:f>
      </x:c>
      <x:c r="O13" s="24" t="str">
        <x:f>IF(A13="","",IF(B13="緊急","別管理",IF(B13&lt;&gt;"通常","窓口要確認",IF(OR(C13="顧客待ち",C13="社内確認待ち"),IF(I13="","再開日未入力",IF(ISNUMBER(I13),IF(I13&lt;=$B$3,"再確認対象","待機"),"日付要確認")),"対象外"))))</x:f>
      </x:c>
      <x:c r="Q13" s="49" t="str">
        <x:v>緊急・別管理</x:v>
      </x:c>
      <x:c r="R13" s="49" t="n">
        <x:f>COUNTIF(InquiryBlank[窓口区分],"緊急")</x:f>
        <x:v>0</x:v>
      </x:c>
    </x:row>
    <x:row r="14" ht="52" customHeight="1">
      <x:c r="A14" s="22"/>
      <x:c r="B14" s="22"/>
      <x:c r="C14" s="22"/>
      <x:c r="D14" s="22"/>
      <x:c r="E14" s="26"/>
      <x:c r="F14" s="26"/>
      <x:c r="G14" s="22"/>
      <x:c r="H14" s="22"/>
      <x:c r="I14" s="26"/>
      <x:c r="J14" s="26"/>
      <x:c r="K14" s="22"/>
      <x:c r="L14" s="22"/>
      <x:c r="M14" s="22"/>
      <x:c r="N14" s="24" t="str">
        <x:f>IF(A14="","",IF(B14="緊急","別管理",IF(B14&lt;&gt;"通常","窓口要確認",IF(C14="完了","対象外",IF(C14="","状態未入力",IF(C14="障害対応中","区分要確認",IF(F14="","期限未入力",IF(ISNUMBER(F14),IF(F14&lt;$B$3,"期限超過","期限内"),"日付要確認"))))))))</x:f>
      </x:c>
      <x:c r="O14" s="24" t="str">
        <x:f>IF(A14="","",IF(B14="緊急","別管理",IF(B14&lt;&gt;"通常","窓口要確認",IF(OR(C14="顧客待ち",C14="社内確認待ち"),IF(I14="","再開日未入力",IF(ISNUMBER(I14),IF(I14&lt;=$B$3,"再確認対象","待機"),"日付要確認")),"対象外"))))</x:f>
      </x:c>
    </x:row>
    <x:row r="15" ht="52" customHeight="1">
      <x:c r="A15" s="22"/>
      <x:c r="B15" s="22"/>
      <x:c r="C15" s="22"/>
      <x:c r="D15" s="22"/>
      <x:c r="E15" s="26"/>
      <x:c r="F15" s="26"/>
      <x:c r="G15" s="22"/>
      <x:c r="H15" s="22"/>
      <x:c r="I15" s="26"/>
      <x:c r="J15" s="26"/>
      <x:c r="K15" s="22"/>
      <x:c r="L15" s="22"/>
      <x:c r="M15" s="22"/>
      <x:c r="N15" s="24" t="str">
        <x:f>IF(A15="","",IF(B15="緊急","別管理",IF(B15&lt;&gt;"通常","窓口要確認",IF(C15="完了","対象外",IF(C15="","状態未入力",IF(C15="障害対応中","区分要確認",IF(F15="","期限未入力",IF(ISNUMBER(F15),IF(F15&lt;$B$3,"期限超過","期限内"),"日付要確認"))))))))</x:f>
      </x:c>
      <x:c r="O15" s="24" t="str">
        <x:f>IF(A15="","",IF(B15="緊急","別管理",IF(B15&lt;&gt;"通常","窓口要確認",IF(OR(C15="顧客待ち",C15="社内確認待ち"),IF(I15="","再開日未入力",IF(ISNUMBER(I15),IF(I15&lt;=$B$3,"再確認対象","待機"),"日付要確認")),"対象外"))))</x:f>
      </x:c>
      <x:c r="Q15" s="52" t="str">
        <x:v>基準日時はB3。各区分は重なるため合算しません。</x:v>
      </x:c>
      <x:c r="R15" s="52"/>
    </x:row>
    <x:row r="16" ht="52" customHeight="1">
      <x:c r="A16" s="22"/>
      <x:c r="B16" s="22"/>
      <x:c r="C16" s="22"/>
      <x:c r="D16" s="22"/>
      <x:c r="E16" s="26"/>
      <x:c r="F16" s="26"/>
      <x:c r="G16" s="22"/>
      <x:c r="H16" s="22"/>
      <x:c r="I16" s="26"/>
      <x:c r="J16" s="26"/>
      <x:c r="K16" s="22"/>
      <x:c r="L16" s="22"/>
      <x:c r="M16" s="22"/>
      <x:c r="N16" s="24" t="str">
        <x:f>IF(A16="","",IF(B16="緊急","別管理",IF(B16&lt;&gt;"通常","窓口要確認",IF(C16="完了","対象外",IF(C16="","状態未入力",IF(C16="障害対応中","区分要確認",IF(F16="","期限未入力",IF(ISNUMBER(F16),IF(F16&lt;$B$3,"期限超過","期限内"),"日付要確認"))))))))</x:f>
      </x:c>
      <x:c r="O16" s="24" t="str">
        <x:f>IF(A16="","",IF(B16="緊急","別管理",IF(B16&lt;&gt;"通常","窓口要確認",IF(OR(C16="顧客待ち",C16="社内確認待ち"),IF(I16="","再開日未入力",IF(ISNUMBER(I16),IF(I16&lt;=$B$3,"再確認対象","待機"),"日付要確認")),"対象外"))))</x:f>
      </x:c>
      <x:c r="Q16" s="52"/>
      <x:c r="R16" s="52"/>
    </x:row>
    <x:row r="17" ht="52" customHeight="1">
      <x:c r="A17" s="22"/>
      <x:c r="B17" s="22"/>
      <x:c r="C17" s="22"/>
      <x:c r="D17" s="22"/>
      <x:c r="E17" s="26"/>
      <x:c r="F17" s="26"/>
      <x:c r="G17" s="22"/>
      <x:c r="H17" s="22"/>
      <x:c r="I17" s="26"/>
      <x:c r="J17" s="26"/>
      <x:c r="K17" s="22"/>
      <x:c r="L17" s="22"/>
      <x:c r="M17" s="22"/>
      <x:c r="N17" s="24" t="str">
        <x:f>IF(A17="","",IF(B17="緊急","別管理",IF(B17&lt;&gt;"通常","窓口要確認",IF(C17="完了","対象外",IF(C17="","状態未入力",IF(C17="障害対応中","区分要確認",IF(F17="","期限未入力",IF(ISNUMBER(F17),IF(F17&lt;$B$3,"期限超過","期限内"),"日付要確認"))))))))</x:f>
      </x:c>
      <x:c r="O17" s="24" t="str">
        <x:f>IF(A17="","",IF(B17="緊急","別管理",IF(B17&lt;&gt;"通常","窓口要確認",IF(OR(C17="顧客待ち",C17="社内確認待ち"),IF(I17="","再開日未入力",IF(ISNUMBER(I17),IF(I17&lt;=$B$3,"再確認対象","待機"),"日付要確認")),"対象外"))))</x:f>
      </x:c>
      <x:c r="Q17" s="52"/>
      <x:c r="R17" s="52"/>
    </x:row>
    <x:row r="18" ht="52" customHeight="1">
      <x:c r="A18" s="22"/>
      <x:c r="B18" s="22"/>
      <x:c r="C18" s="22"/>
      <x:c r="D18" s="22"/>
      <x:c r="E18" s="26"/>
      <x:c r="F18" s="26"/>
      <x:c r="G18" s="22"/>
      <x:c r="H18" s="22"/>
      <x:c r="I18" s="26"/>
      <x:c r="J18" s="26"/>
      <x:c r="K18" s="22"/>
      <x:c r="L18" s="22"/>
      <x:c r="M18" s="22"/>
      <x:c r="N18" s="24" t="str">
        <x:f>IF(A18="","",IF(B18="緊急","別管理",IF(B18&lt;&gt;"通常","窓口要確認",IF(C18="完了","対象外",IF(C18="","状態未入力",IF(C18="障害対応中","区分要確認",IF(F18="","期限未入力",IF(ISNUMBER(F18),IF(F18&lt;$B$3,"期限超過","期限内"),"日付要確認"))))))))</x:f>
      </x:c>
      <x:c r="O18" s="24" t="str">
        <x:f>IF(A18="","",IF(B18="緊急","別管理",IF(B18&lt;&gt;"通常","窓口要確認",IF(OR(C18="顧客待ち",C18="社内確認待ち"),IF(I18="","再開日未入力",IF(ISNUMBER(I18),IF(I18&lt;=$B$3,"再確認対象","待機"),"日付要確認")),"対象外"))))</x:f>
      </x:c>
    </x:row>
    <x:row r="19" ht="52" customHeight="1">
      <x:c r="A19" s="22"/>
      <x:c r="B19" s="22"/>
      <x:c r="C19" s="22"/>
      <x:c r="D19" s="22"/>
      <x:c r="E19" s="26"/>
      <x:c r="F19" s="26"/>
      <x:c r="G19" s="22"/>
      <x:c r="H19" s="22"/>
      <x:c r="I19" s="26"/>
      <x:c r="J19" s="26"/>
      <x:c r="K19" s="22"/>
      <x:c r="L19" s="22"/>
      <x:c r="M19" s="22"/>
      <x:c r="N19" s="24" t="str">
        <x:f>IF(A19="","",IF(B19="緊急","別管理",IF(B19&lt;&gt;"通常","窓口要確認",IF(C19="完了","対象外",IF(C19="","状態未入力",IF(C19="障害対応中","区分要確認",IF(F19="","期限未入力",IF(ISNUMBER(F19),IF(F19&lt;$B$3,"期限超過","期限内"),"日付要確認"))))))))</x:f>
      </x:c>
      <x:c r="O19" s="24" t="str">
        <x:f>IF(A19="","",IF(B19="緊急","別管理",IF(B19&lt;&gt;"通常","窓口要確認",IF(OR(C19="顧客待ち",C19="社内確認待ち"),IF(I19="","再開日未入力",IF(ISNUMBER(I19),IF(I19&lt;=$B$3,"再確認対象","待機"),"日付要確認")),"対象外"))))</x:f>
      </x:c>
    </x:row>
    <x:row r="20" ht="52" customHeight="1">
      <x:c r="A20" s="22"/>
      <x:c r="B20" s="22"/>
      <x:c r="C20" s="22"/>
      <x:c r="D20" s="22"/>
      <x:c r="E20" s="26"/>
      <x:c r="F20" s="26"/>
      <x:c r="G20" s="22"/>
      <x:c r="H20" s="22"/>
      <x:c r="I20" s="26"/>
      <x:c r="J20" s="26"/>
      <x:c r="K20" s="22"/>
      <x:c r="L20" s="22"/>
      <x:c r="M20" s="22"/>
      <x:c r="N20" s="24" t="str">
        <x:f>IF(A20="","",IF(B20="緊急","別管理",IF(B20&lt;&gt;"通常","窓口要確認",IF(C20="完了","対象外",IF(C20="","状態未入力",IF(C20="障害対応中","区分要確認",IF(F20="","期限未入力",IF(ISNUMBER(F20),IF(F20&lt;$B$3,"期限超過","期限内"),"日付要確認"))))))))</x:f>
      </x:c>
      <x:c r="O20" s="24" t="str">
        <x:f>IF(A20="","",IF(B20="緊急","別管理",IF(B20&lt;&gt;"通常","窓口要確認",IF(OR(C20="顧客待ち",C20="社内確認待ち"),IF(I20="","再開日未入力",IF(ISNUMBER(I20),IF(I20&lt;=$B$3,"再確認対象","待機"),"日付要確認")),"対象外"))))</x:f>
      </x:c>
    </x:row>
    <x:row r="21" ht="52" customHeight="1">
      <x:c r="A21" s="22"/>
      <x:c r="B21" s="22"/>
      <x:c r="C21" s="22"/>
      <x:c r="D21" s="22"/>
      <x:c r="E21" s="26"/>
      <x:c r="F21" s="26"/>
      <x:c r="G21" s="22"/>
      <x:c r="H21" s="22"/>
      <x:c r="I21" s="26"/>
      <x:c r="J21" s="26"/>
      <x:c r="K21" s="22"/>
      <x:c r="L21" s="22"/>
      <x:c r="M21" s="22"/>
      <x:c r="N21" s="24" t="str">
        <x:f>IF(A21="","",IF(B21="緊急","別管理",IF(B21&lt;&gt;"通常","窓口要確認",IF(C21="完了","対象外",IF(C21="","状態未入力",IF(C21="障害対応中","区分要確認",IF(F21="","期限未入力",IF(ISNUMBER(F21),IF(F21&lt;$B$3,"期限超過","期限内"),"日付要確認"))))))))</x:f>
      </x:c>
      <x:c r="O21" s="24" t="str">
        <x:f>IF(A21="","",IF(B21="緊急","別管理",IF(B21&lt;&gt;"通常","窓口要確認",IF(OR(C21="顧客待ち",C21="社内確認待ち"),IF(I21="","再開日未入力",IF(ISNUMBER(I21),IF(I21&lt;=$B$3,"再確認対象","待機"),"日付要確認")),"対象外"))))</x:f>
      </x:c>
    </x:row>
    <x:row r="22" ht="52" customHeight="1">
      <x:c r="A22" s="22"/>
      <x:c r="B22" s="22"/>
      <x:c r="C22" s="22"/>
      <x:c r="D22" s="22"/>
      <x:c r="E22" s="26"/>
      <x:c r="F22" s="26"/>
      <x:c r="G22" s="22"/>
      <x:c r="H22" s="22"/>
      <x:c r="I22" s="26"/>
      <x:c r="J22" s="26"/>
      <x:c r="K22" s="22"/>
      <x:c r="L22" s="22"/>
      <x:c r="M22" s="22"/>
      <x:c r="N22" s="24" t="str">
        <x:f>IF(A22="","",IF(B22="緊急","別管理",IF(B22&lt;&gt;"通常","窓口要確認",IF(C22="完了","対象外",IF(C22="","状態未入力",IF(C22="障害対応中","区分要確認",IF(F22="","期限未入力",IF(ISNUMBER(F22),IF(F22&lt;$B$3,"期限超過","期限内"),"日付要確認"))))))))</x:f>
      </x:c>
      <x:c r="O22" s="24" t="str">
        <x:f>IF(A22="","",IF(B22="緊急","別管理",IF(B22&lt;&gt;"通常","窓口要確認",IF(OR(C22="顧客待ち",C22="社内確認待ち"),IF(I22="","再開日未入力",IF(ISNUMBER(I22),IF(I22&lt;=$B$3,"再確認対象","待機"),"日付要確認")),"対象外"))))</x:f>
      </x:c>
    </x:row>
    <x:row r="23" ht="52" customHeight="1">
      <x:c r="A23" s="22"/>
      <x:c r="B23" s="22"/>
      <x:c r="C23" s="22"/>
      <x:c r="D23" s="22"/>
      <x:c r="E23" s="26"/>
      <x:c r="F23" s="26"/>
      <x:c r="G23" s="22"/>
      <x:c r="H23" s="22"/>
      <x:c r="I23" s="26"/>
      <x:c r="J23" s="26"/>
      <x:c r="K23" s="22"/>
      <x:c r="L23" s="22"/>
      <x:c r="M23" s="22"/>
      <x:c r="N23" s="24" t="str">
        <x:f>IF(A23="","",IF(B23="緊急","別管理",IF(B23&lt;&gt;"通常","窓口要確認",IF(C23="完了","対象外",IF(C23="","状態未入力",IF(C23="障害対応中","区分要確認",IF(F23="","期限未入力",IF(ISNUMBER(F23),IF(F23&lt;$B$3,"期限超過","期限内"),"日付要確認"))))))))</x:f>
      </x:c>
      <x:c r="O23" s="24" t="str">
        <x:f>IF(A23="","",IF(B23="緊急","別管理",IF(B23&lt;&gt;"通常","窓口要確認",IF(OR(C23="顧客待ち",C23="社内確認待ち"),IF(I23="","再開日未入力",IF(ISNUMBER(I23),IF(I23&lt;=$B$3,"再確認対象","待機"),"日付要確認")),"対象外"))))</x:f>
      </x:c>
    </x:row>
    <x:row r="24" ht="52" customHeight="1">
      <x:c r="A24" s="22"/>
      <x:c r="B24" s="22"/>
      <x:c r="C24" s="22"/>
      <x:c r="D24" s="22"/>
      <x:c r="E24" s="26"/>
      <x:c r="F24" s="26"/>
      <x:c r="G24" s="22"/>
      <x:c r="H24" s="22"/>
      <x:c r="I24" s="26"/>
      <x:c r="J24" s="26"/>
      <x:c r="K24" s="22"/>
      <x:c r="L24" s="22"/>
      <x:c r="M24" s="22"/>
      <x:c r="N24" s="24" t="str">
        <x:f>IF(A24="","",IF(B24="緊急","別管理",IF(B24&lt;&gt;"通常","窓口要確認",IF(C24="完了","対象外",IF(C24="","状態未入力",IF(C24="障害対応中","区分要確認",IF(F24="","期限未入力",IF(ISNUMBER(F24),IF(F24&lt;$B$3,"期限超過","期限内"),"日付要確認"))))))))</x:f>
      </x:c>
      <x:c r="O24" s="24" t="str">
        <x:f>IF(A24="","",IF(B24="緊急","別管理",IF(B24&lt;&gt;"通常","窓口要確認",IF(OR(C24="顧客待ち",C24="社内確認待ち"),IF(I24="","再開日未入力",IF(ISNUMBER(I24),IF(I24&lt;=$B$3,"再確認対象","待機"),"日付要確認")),"対象外"))))</x:f>
      </x:c>
    </x:row>
    <x:row r="25" ht="52" customHeight="1">
      <x:c r="A25" s="22"/>
      <x:c r="B25" s="22"/>
      <x:c r="C25" s="22"/>
      <x:c r="D25" s="22"/>
      <x:c r="E25" s="26"/>
      <x:c r="F25" s="26"/>
      <x:c r="G25" s="22"/>
      <x:c r="H25" s="22"/>
      <x:c r="I25" s="26"/>
      <x:c r="J25" s="26"/>
      <x:c r="K25" s="22"/>
      <x:c r="L25" s="22"/>
      <x:c r="M25" s="22"/>
      <x:c r="N25" s="24" t="str">
        <x:f>IF(A25="","",IF(B25="緊急","別管理",IF(B25&lt;&gt;"通常","窓口要確認",IF(C25="完了","対象外",IF(C25="","状態未入力",IF(C25="障害対応中","区分要確認",IF(F25="","期限未入力",IF(ISNUMBER(F25),IF(F25&lt;$B$3,"期限超過","期限内"),"日付要確認"))))))))</x:f>
      </x:c>
      <x:c r="O25" s="24" t="str">
        <x:f>IF(A25="","",IF(B25="緊急","別管理",IF(B25&lt;&gt;"通常","窓口要確認",IF(OR(C25="顧客待ち",C25="社内確認待ち"),IF(I25="","再開日未入力",IF(ISNUMBER(I25),IF(I25&lt;=$B$3,"再確認対象","待機"),"日付要確認")),"対象外"))))</x:f>
      </x:c>
    </x:row>
    <x:row r="26" ht="52" customHeight="1">
      <x:c r="A26" s="22"/>
      <x:c r="B26" s="22"/>
      <x:c r="C26" s="22"/>
      <x:c r="D26" s="22"/>
      <x:c r="E26" s="26"/>
      <x:c r="F26" s="26"/>
      <x:c r="G26" s="22"/>
      <x:c r="H26" s="22"/>
      <x:c r="I26" s="26"/>
      <x:c r="J26" s="26"/>
      <x:c r="K26" s="22"/>
      <x:c r="L26" s="22"/>
      <x:c r="M26" s="22"/>
      <x:c r="N26" s="24" t="str">
        <x:f>IF(A26="","",IF(B26="緊急","別管理",IF(B26&lt;&gt;"通常","窓口要確認",IF(C26="完了","対象外",IF(C26="","状態未入力",IF(C26="障害対応中","区分要確認",IF(F26="","期限未入力",IF(ISNUMBER(F26),IF(F26&lt;$B$3,"期限超過","期限内"),"日付要確認"))))))))</x:f>
      </x:c>
      <x:c r="O26" s="24" t="str">
        <x:f>IF(A26="","",IF(B26="緊急","別管理",IF(B26&lt;&gt;"通常","窓口要確認",IF(OR(C26="顧客待ち",C26="社内確認待ち"),IF(I26="","再開日未入力",IF(ISNUMBER(I26),IF(I26&lt;=$B$3,"再確認対象","待機"),"日付要確認")),"対象外"))))</x:f>
      </x:c>
    </x:row>
    <x:row r="27" ht="52" customHeight="1">
      <x:c r="A27" s="22"/>
      <x:c r="B27" s="22"/>
      <x:c r="C27" s="22"/>
      <x:c r="D27" s="22"/>
      <x:c r="E27" s="26"/>
      <x:c r="F27" s="26"/>
      <x:c r="G27" s="22"/>
      <x:c r="H27" s="22"/>
      <x:c r="I27" s="26"/>
      <x:c r="J27" s="26"/>
      <x:c r="K27" s="22"/>
      <x:c r="L27" s="22"/>
      <x:c r="M27" s="22"/>
      <x:c r="N27" s="24" t="str">
        <x:f>IF(A27="","",IF(B27="緊急","別管理",IF(B27&lt;&gt;"通常","窓口要確認",IF(C27="完了","対象外",IF(C27="","状態未入力",IF(C27="障害対応中","区分要確認",IF(F27="","期限未入力",IF(ISNUMBER(F27),IF(F27&lt;$B$3,"期限超過","期限内"),"日付要確認"))))))))</x:f>
      </x:c>
      <x:c r="O27" s="24" t="str">
        <x:f>IF(A27="","",IF(B27="緊急","別管理",IF(B27&lt;&gt;"通常","窓口要確認",IF(OR(C27="顧客待ち",C27="社内確認待ち"),IF(I27="","再開日未入力",IF(ISNUMBER(I27),IF(I27&lt;=$B$3,"再確認対象","待機"),"日付要確認")),"対象外"))))</x:f>
      </x:c>
    </x:row>
    <x:row r="28" ht="52" customHeight="1">
      <x:c r="A28" s="22"/>
      <x:c r="B28" s="22"/>
      <x:c r="C28" s="22"/>
      <x:c r="D28" s="22"/>
      <x:c r="E28" s="26"/>
      <x:c r="F28" s="26"/>
      <x:c r="G28" s="22"/>
      <x:c r="H28" s="22"/>
      <x:c r="I28" s="26"/>
      <x:c r="J28" s="26"/>
      <x:c r="K28" s="22"/>
      <x:c r="L28" s="22"/>
      <x:c r="M28" s="22"/>
      <x:c r="N28" s="24" t="str">
        <x:f>IF(A28="","",IF(B28="緊急","別管理",IF(B28&lt;&gt;"通常","窓口要確認",IF(C28="完了","対象外",IF(C28="","状態未入力",IF(C28="障害対応中","区分要確認",IF(F28="","期限未入力",IF(ISNUMBER(F28),IF(F28&lt;$B$3,"期限超過","期限内"),"日付要確認"))))))))</x:f>
      </x:c>
      <x:c r="O28" s="24" t="str">
        <x:f>IF(A28="","",IF(B28="緊急","別管理",IF(B28&lt;&gt;"通常","窓口要確認",IF(OR(C28="顧客待ち",C28="社内確認待ち"),IF(I28="","再開日未入力",IF(ISNUMBER(I28),IF(I28&lt;=$B$3,"再確認対象","待機"),"日付要確認")),"対象外"))))</x:f>
      </x:c>
    </x:row>
    <x:row r="29" ht="52" customHeight="1">
      <x:c r="A29" s="22"/>
      <x:c r="B29" s="22"/>
      <x:c r="C29" s="22"/>
      <x:c r="D29" s="22"/>
      <x:c r="E29" s="26"/>
      <x:c r="F29" s="26"/>
      <x:c r="G29" s="22"/>
      <x:c r="H29" s="22"/>
      <x:c r="I29" s="26"/>
      <x:c r="J29" s="26"/>
      <x:c r="K29" s="22"/>
      <x:c r="L29" s="22"/>
      <x:c r="M29" s="22"/>
      <x:c r="N29" s="24" t="str">
        <x:f>IF(A29="","",IF(B29="緊急","別管理",IF(B29&lt;&gt;"通常","窓口要確認",IF(C29="完了","対象外",IF(C29="","状態未入力",IF(C29="障害対応中","区分要確認",IF(F29="","期限未入力",IF(ISNUMBER(F29),IF(F29&lt;$B$3,"期限超過","期限内"),"日付要確認"))))))))</x:f>
      </x:c>
      <x:c r="O29" s="24" t="str">
        <x:f>IF(A29="","",IF(B29="緊急","別管理",IF(B29&lt;&gt;"通常","窓口要確認",IF(OR(C29="顧客待ち",C29="社内確認待ち"),IF(I29="","再開日未入力",IF(ISNUMBER(I29),IF(I29&lt;=$B$3,"再確認対象","待機"),"日付要確認")),"対象外"))))</x:f>
      </x:c>
    </x:row>
    <x:row r="30" ht="52" customHeight="1">
      <x:c r="A30" s="22"/>
      <x:c r="B30" s="22"/>
      <x:c r="C30" s="22"/>
      <x:c r="D30" s="22"/>
      <x:c r="E30" s="26"/>
      <x:c r="F30" s="26"/>
      <x:c r="G30" s="22"/>
      <x:c r="H30" s="22"/>
      <x:c r="I30" s="26"/>
      <x:c r="J30" s="26"/>
      <x:c r="K30" s="22"/>
      <x:c r="L30" s="22"/>
      <x:c r="M30" s="22"/>
      <x:c r="N30" s="24" t="str">
        <x:f>IF(A30="","",IF(B30="緊急","別管理",IF(B30&lt;&gt;"通常","窓口要確認",IF(C30="完了","対象外",IF(C30="","状態未入力",IF(C30="障害対応中","区分要確認",IF(F30="","期限未入力",IF(ISNUMBER(F30),IF(F30&lt;$B$3,"期限超過","期限内"),"日付要確認"))))))))</x:f>
      </x:c>
      <x:c r="O30" s="24" t="str">
        <x:f>IF(A30="","",IF(B30="緊急","別管理",IF(B30&lt;&gt;"通常","窓口要確認",IF(OR(C30="顧客待ち",C30="社内確認待ち"),IF(I30="","再開日未入力",IF(ISNUMBER(I30),IF(I30&lt;=$B$3,"再確認対象","待機"),"日付要確認")),"対象外"))))</x:f>
      </x:c>
    </x:row>
    <x:row r="31" ht="52" customHeight="1">
      <x:c r="A31" s="22"/>
      <x:c r="B31" s="22"/>
      <x:c r="C31" s="22"/>
      <x:c r="D31" s="22"/>
      <x:c r="E31" s="26"/>
      <x:c r="F31" s="26"/>
      <x:c r="G31" s="22"/>
      <x:c r="H31" s="22"/>
      <x:c r="I31" s="26"/>
      <x:c r="J31" s="26"/>
      <x:c r="K31" s="22"/>
      <x:c r="L31" s="22"/>
      <x:c r="M31" s="22"/>
      <x:c r="N31" s="24" t="str">
        <x:f>IF(A31="","",IF(B31="緊急","別管理",IF(B31&lt;&gt;"通常","窓口要確認",IF(C31="完了","対象外",IF(C31="","状態未入力",IF(C31="障害対応中","区分要確認",IF(F31="","期限未入力",IF(ISNUMBER(F31),IF(F31&lt;$B$3,"期限超過","期限内"),"日付要確認"))))))))</x:f>
      </x:c>
      <x:c r="O31" s="24" t="str">
        <x:f>IF(A31="","",IF(B31="緊急","別管理",IF(B31&lt;&gt;"通常","窓口要確認",IF(OR(C31="顧客待ち",C31="社内確認待ち"),IF(I31="","再開日未入力",IF(ISNUMBER(I31),IF(I31&lt;=$B$3,"再確認対象","待機"),"日付要確認")),"対象外"))))</x:f>
      </x:c>
    </x:row>
    <x:row r="32" ht="52" customHeight="1">
      <x:c r="A32" s="22"/>
      <x:c r="B32" s="22"/>
      <x:c r="C32" s="22"/>
      <x:c r="D32" s="22"/>
      <x:c r="E32" s="26"/>
      <x:c r="F32" s="26"/>
      <x:c r="G32" s="22"/>
      <x:c r="H32" s="22"/>
      <x:c r="I32" s="26"/>
      <x:c r="J32" s="26"/>
      <x:c r="K32" s="22"/>
      <x:c r="L32" s="22"/>
      <x:c r="M32" s="22"/>
      <x:c r="N32" s="24" t="str">
        <x:f>IF(A32="","",IF(B32="緊急","別管理",IF(B32&lt;&gt;"通常","窓口要確認",IF(C32="完了","対象外",IF(C32="","状態未入力",IF(C32="障害対応中","区分要確認",IF(F32="","期限未入力",IF(ISNUMBER(F32),IF(F32&lt;$B$3,"期限超過","期限内"),"日付要確認"))))))))</x:f>
      </x:c>
      <x:c r="O32" s="24" t="str">
        <x:f>IF(A32="","",IF(B32="緊急","別管理",IF(B32&lt;&gt;"通常","窓口要確認",IF(OR(C32="顧客待ち",C32="社内確認待ち"),IF(I32="","再開日未入力",IF(ISNUMBER(I32),IF(I32&lt;=$B$3,"再確認対象","待機"),"日付要確認")),"対象外"))))</x:f>
      </x:c>
    </x:row>
    <x:row r="33" ht="52" customHeight="1">
      <x:c r="A33" s="22"/>
      <x:c r="B33" s="22"/>
      <x:c r="C33" s="22"/>
      <x:c r="D33" s="22"/>
      <x:c r="E33" s="26"/>
      <x:c r="F33" s="26"/>
      <x:c r="G33" s="22"/>
      <x:c r="H33" s="22"/>
      <x:c r="I33" s="26"/>
      <x:c r="J33" s="26"/>
      <x:c r="K33" s="22"/>
      <x:c r="L33" s="22"/>
      <x:c r="M33" s="22"/>
      <x:c r="N33" s="24" t="str">
        <x:f>IF(A33="","",IF(B33="緊急","別管理",IF(B33&lt;&gt;"通常","窓口要確認",IF(C33="完了","対象外",IF(C33="","状態未入力",IF(C33="障害対応中","区分要確認",IF(F33="","期限未入力",IF(ISNUMBER(F33),IF(F33&lt;$B$3,"期限超過","期限内"),"日付要確認"))))))))</x:f>
      </x:c>
      <x:c r="O33" s="24" t="str">
        <x:f>IF(A33="","",IF(B33="緊急","別管理",IF(B33&lt;&gt;"通常","窓口要確認",IF(OR(C33="顧客待ち",C33="社内確認待ち"),IF(I33="","再開日未入力",IF(ISNUMBER(I33),IF(I33&lt;=$B$3,"再確認対象","待機"),"日付要確認")),"対象外"))))</x:f>
      </x:c>
    </x:row>
    <x:row r="34" ht="52" customHeight="1">
      <x:c r="A34" s="22"/>
      <x:c r="B34" s="22"/>
      <x:c r="C34" s="22"/>
      <x:c r="D34" s="22"/>
      <x:c r="E34" s="26"/>
      <x:c r="F34" s="26"/>
      <x:c r="G34" s="22"/>
      <x:c r="H34" s="22"/>
      <x:c r="I34" s="26"/>
      <x:c r="J34" s="26"/>
      <x:c r="K34" s="22"/>
      <x:c r="L34" s="22"/>
      <x:c r="M34" s="22"/>
      <x:c r="N34" s="24" t="str">
        <x:f>IF(A34="","",IF(B34="緊急","別管理",IF(B34&lt;&gt;"通常","窓口要確認",IF(C34="完了","対象外",IF(C34="","状態未入力",IF(C34="障害対応中","区分要確認",IF(F34="","期限未入力",IF(ISNUMBER(F34),IF(F34&lt;$B$3,"期限超過","期限内"),"日付要確認"))))))))</x:f>
      </x:c>
      <x:c r="O34" s="24" t="str">
        <x:f>IF(A34="","",IF(B34="緊急","別管理",IF(B34&lt;&gt;"通常","窓口要確認",IF(OR(C34="顧客待ち",C34="社内確認待ち"),IF(I34="","再開日未入力",IF(ISNUMBER(I34),IF(I34&lt;=$B$3,"再確認対象","待機"),"日付要確認")),"対象外"))))</x:f>
      </x:c>
    </x:row>
    <x:row r="35" ht="52" customHeight="1">
      <x:c r="A35" s="22"/>
      <x:c r="B35" s="22"/>
      <x:c r="C35" s="22"/>
      <x:c r="D35" s="22"/>
      <x:c r="E35" s="26"/>
      <x:c r="F35" s="26"/>
      <x:c r="G35" s="22"/>
      <x:c r="H35" s="22"/>
      <x:c r="I35" s="26"/>
      <x:c r="J35" s="26"/>
      <x:c r="K35" s="22"/>
      <x:c r="L35" s="22"/>
      <x:c r="M35" s="22"/>
      <x:c r="N35" s="24" t="str">
        <x:f>IF(A35="","",IF(B35="緊急","別管理",IF(B35&lt;&gt;"通常","窓口要確認",IF(C35="完了","対象外",IF(C35="","状態未入力",IF(C35="障害対応中","区分要確認",IF(F35="","期限未入力",IF(ISNUMBER(F35),IF(F35&lt;$B$3,"期限超過","期限内"),"日付要確認"))))))))</x:f>
      </x:c>
      <x:c r="O35" s="24" t="str">
        <x:f>IF(A35="","",IF(B35="緊急","別管理",IF(B35&lt;&gt;"通常","窓口要確認",IF(OR(C35="顧客待ち",C35="社内確認待ち"),IF(I35="","再開日未入力",IF(ISNUMBER(I35),IF(I35&lt;=$B$3,"再確認対象","待機"),"日付要確認")),"対象外"))))</x:f>
      </x:c>
    </x:row>
    <x:row r="36" ht="52" customHeight="1">
      <x:c r="A36" s="22"/>
      <x:c r="B36" s="22"/>
      <x:c r="C36" s="22"/>
      <x:c r="D36" s="22"/>
      <x:c r="E36" s="26"/>
      <x:c r="F36" s="26"/>
      <x:c r="G36" s="22"/>
      <x:c r="H36" s="22"/>
      <x:c r="I36" s="26"/>
      <x:c r="J36" s="26"/>
      <x:c r="K36" s="22"/>
      <x:c r="L36" s="22"/>
      <x:c r="M36" s="22"/>
      <x:c r="N36" s="24" t="str">
        <x:f>IF(A36="","",IF(B36="緊急","別管理",IF(B36&lt;&gt;"通常","窓口要確認",IF(C36="完了","対象外",IF(C36="","状態未入力",IF(C36="障害対応中","区分要確認",IF(F36="","期限未入力",IF(ISNUMBER(F36),IF(F36&lt;$B$3,"期限超過","期限内"),"日付要確認"))))))))</x:f>
      </x:c>
      <x:c r="O36" s="24" t="str">
        <x:f>IF(A36="","",IF(B36="緊急","別管理",IF(B36&lt;&gt;"通常","窓口要確認",IF(OR(C36="顧客待ち",C36="社内確認待ち"),IF(I36="","再開日未入力",IF(ISNUMBER(I36),IF(I36&lt;=$B$3,"再確認対象","待機"),"日付要確認")),"対象外"))))</x:f>
      </x:c>
    </x:row>
    <x:row r="37" ht="24" customHeight="1">
      <x:c r="A37" s="6"/>
      <x:c r="B37" s="6"/>
      <x:c r="C37" s="6"/>
      <x:c r="D37" s="6"/>
      <x:c r="E37" s="6"/>
      <x:c r="F37" s="6"/>
      <x:c r="G37" s="6"/>
      <x:c r="H37" s="6"/>
      <x:c r="I37" s="6"/>
      <x:c r="J37" s="6"/>
      <x:c r="K37" s="6"/>
      <x:c r="L37" s="6"/>
      <x:c r="M37" s="6"/>
      <x:c r="N37" s="6"/>
      <x:c r="O37" s="6"/>
    </x:row>
    <x:row r="38" ht="24" customHeight="1">
      <x:c r="A38" s="6"/>
      <x:c r="B38" s="6"/>
      <x:c r="C38" s="6"/>
      <x:c r="D38" s="6"/>
      <x:c r="E38" s="6"/>
      <x:c r="F38" s="6"/>
      <x:c r="G38" s="6"/>
      <x:c r="H38" s="6"/>
      <x:c r="I38" s="6"/>
      <x:c r="J38" s="6"/>
      <x:c r="K38" s="6"/>
      <x:c r="L38" s="6"/>
      <x:c r="M38" s="6"/>
      <x:c r="N38" s="6"/>
      <x:c r="O38" s="6"/>
    </x:row>
    <x:row r="39" ht="24" customHeight="1">
      <x:c r="A39" s="6"/>
      <x:c r="B39" s="6"/>
      <x:c r="C39" s="6"/>
      <x:c r="D39" s="6"/>
      <x:c r="E39" s="6"/>
      <x:c r="F39" s="6"/>
      <x:c r="G39" s="6"/>
      <x:c r="H39" s="6"/>
      <x:c r="I39" s="6"/>
      <x:c r="J39" s="6"/>
      <x:c r="K39" s="6"/>
      <x:c r="L39" s="6"/>
      <x:c r="M39" s="6"/>
      <x:c r="N39" s="6"/>
      <x:c r="O39" s="6"/>
    </x:row>
    <x:row r="40" ht="24" customHeight="1">
      <x:c r="A40" s="6"/>
      <x:c r="B40" s="6"/>
      <x:c r="C40" s="6"/>
      <x:c r="D40" s="6"/>
      <x:c r="E40" s="6"/>
      <x:c r="F40" s="6"/>
      <x:c r="G40" s="6"/>
      <x:c r="H40" s="6"/>
      <x:c r="I40" s="6"/>
      <x:c r="J40" s="6"/>
      <x:c r="K40" s="6"/>
      <x:c r="L40" s="6"/>
      <x:c r="M40" s="6"/>
      <x:c r="N40" s="6"/>
      <x:c r="O40" s="6"/>
    </x:row>
  </x:sheetData>
  <x:mergeCells>
    <x:mergeCell ref="A1:O1"/>
    <x:mergeCell ref="A2:O2"/>
    <x:mergeCell ref="B3:C3"/>
    <x:mergeCell ref="D3:O3"/>
    <x:mergeCell ref="A4:O4"/>
    <x:mergeCell ref="Q15:R17"/>
  </x:mergeCells>
  <x:conditionalFormatting sqref="N7:N1048576">
    <x:cfRule type="expression" dxfId="4" priority="1">
      <x:formula>$N7="期限超過"</x:formula>
    </x:cfRule>
  </x:conditionalFormatting>
  <x:conditionalFormatting sqref="O7:O1048576">
    <x:cfRule type="expression" dxfId="5" priority="2">
      <x:formula>$O7="再確認対象"</x:formula>
    </x:cfRule>
  </x:conditionalFormatting>
  <x:conditionalFormatting sqref="D7:D1048576">
    <x:cfRule type="expression" dxfId="6" priority="3">
      <x:formula>AND($A7&lt;&gt;"",$D7="",$C7&lt;&gt;"完了")</x:formula>
    </x:cfRule>
  </x:conditionalFormatting>
  <x:conditionalFormatting sqref="K7:K1048576">
    <x:cfRule type="expression" dxfId="7" priority="4">
      <x:formula>$K7&lt;&gt;""</x:formula>
    </x:cfRule>
  </x:conditionalFormatting>
  <x:dataValidations count="3">
    <x:dataValidation type="list" sqref="B7:B1048576">
      <x:formula1>"通常,緊急"</x:formula1>
    </x:dataValidation>
    <x:dataValidation type="list" sqref="C7:C1048576">
      <x:formula1>"未着手,対応中,顧客待ち,社内確認待ち,完了,障害対応中"</x:formula1>
    </x:dataValidation>
    <x:dataValidation type="list" sqref="M7:M1048576">
      <x:formula1>"待機,下書き中,送信処理中,失敗,結果不明"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41160f7aa511485e"/>
  </x:tableParts>
</x:worksheet>
</file>

<file path=xl/worksheets/sheet4.xml><?xml version="1.0" encoding="utf-8"?>
<x:worksheet xmlns:x="http://schemas.openxmlformats.org/spreadsheetml/2006/main">
  <x:sheetFormatPr defaultRowHeight="15"/>
  <x:cols>
    <x:col min="1" max="1" width="13" hidden="0" customWidth="1"/>
    <x:col min="2" max="2" width="13" hidden="0" customWidth="1"/>
    <x:col min="3" max="3" width="22" hidden="0" customWidth="1"/>
    <x:col min="4" max="4" width="12" hidden="0" customWidth="1"/>
    <x:col min="5" max="5" width="19" hidden="0" customWidth="1"/>
    <x:col min="6" max="6" width="12" hidden="0" customWidth="1"/>
    <x:col min="7" max="7" width="40" hidden="0" customWidth="1"/>
    <x:col min="8" max="8" width="32" hidden="0" customWidth="1"/>
  </x:cols>
  <x:sheetData>
    <x:row r="1" ht="42" customHeight="1">
      <x:c r="A1" s="9" t="str">
        <x:v>履歴例</x:v>
      </x:c>
      <x:c r="B1" s="9"/>
      <x:c r="C1" s="9"/>
      <x:c r="D1" s="9"/>
      <x:c r="E1" s="9"/>
      <x:c r="F1" s="9"/>
      <x:c r="G1" s="9"/>
      <x:c r="H1" s="9"/>
    </x:row>
    <x:row r="2" ht="36" customHeight="1">
      <x:c r="A2" s="12" t="str">
        <x:v>受付IDで案件に結びます。電話で回答したときは「電話・回答」と日時・内容を記録します。受信だけの電話と区別します。</x:v>
      </x:c>
      <x:c r="B2" s="12"/>
      <x:c r="C2" s="12"/>
      <x:c r="D2" s="12"/>
      <x:c r="E2" s="12"/>
      <x:c r="F2" s="12"/>
      <x:c r="G2" s="12"/>
      <x:c r="H2" s="12"/>
    </x:row>
    <x:row r="3" ht="24" customHeight="1">
      <x:c r="A3" s="6"/>
      <x:c r="B3" s="6"/>
      <x:c r="C3" s="6"/>
      <x:c r="D3" s="6"/>
      <x:c r="E3" s="6"/>
      <x:c r="F3" s="6"/>
      <x:c r="G3" s="6"/>
      <x:c r="H3" s="6"/>
    </x:row>
    <x:row r="4" ht="24" customHeight="1">
      <x:c r="A4" s="6"/>
      <x:c r="B4" s="6"/>
      <x:c r="C4" s="6"/>
      <x:c r="D4" s="6"/>
      <x:c r="E4" s="6"/>
      <x:c r="F4" s="6"/>
      <x:c r="G4" s="6"/>
      <x:c r="H4" s="6"/>
    </x:row>
    <x:row r="5" ht="24" customHeight="1">
      <x:c r="A5" s="6"/>
      <x:c r="B5" s="6"/>
      <x:c r="C5" s="6"/>
      <x:c r="D5" s="6"/>
      <x:c r="E5" s="6"/>
      <x:c r="F5" s="6"/>
      <x:c r="G5" s="6"/>
      <x:c r="H5" s="6"/>
    </x:row>
    <x:row r="6" ht="32" customHeight="1">
      <x:c r="A6" s="20" t="str">
        <x:v>履歴ID</x:v>
      </x:c>
      <x:c r="B6" s="20" t="str">
        <x:v>受付ID</x:v>
      </x:c>
      <x:c r="C6" s="20" t="str">
        <x:v>日時（JST）</x:v>
      </x:c>
      <x:c r="D6" s="20" t="str">
        <x:v>経路</x:v>
      </x:c>
      <x:c r="E6" s="20" t="str">
        <x:v>種別</x:v>
      </x:c>
      <x:c r="F6" s="20" t="str">
        <x:v>記録者</x:v>
      </x:c>
      <x:c r="G6" s="20" t="str">
        <x:v>内容・判断</x:v>
      </x:c>
      <x:c r="H6" s="20" t="str">
        <x:v>原記録の参照先</x:v>
      </x:c>
    </x:row>
    <x:row r="7" ht="46" customHeight="1">
      <x:c r="A7" s="22" t="str">
        <x:v>E-001</x:v>
      </x:c>
      <x:c r="B7" s="22" t="str">
        <x:v>Q-007</x:v>
      </x:c>
      <x:c r="C7" s="26" t="n">
        <x:v>46279.37152777778</x:v>
      </x:c>
      <x:c r="D7" s="22" t="str">
        <x:v>フォーム</x:v>
      </x:c>
      <x:c r="E7" s="22" t="str">
        <x:v>受信</x:v>
      </x:c>
      <x:c r="F7" s="22" t="str">
        <x:v>当番D</x:v>
      </x:c>
      <x:c r="G7" s="22" t="str">
        <x:v>利用手順の相談を受付</x:v>
      </x:c>
      <x:c r="H7" s="22" t="str">
        <x:v>フォーム記録F-007</x:v>
      </x:c>
    </x:row>
    <x:row r="8" ht="46" customHeight="1">
      <x:c r="A8" s="22" t="str">
        <x:v>E-002</x:v>
      </x:c>
      <x:c r="B8" s="22" t="str">
        <x:v>Q-007</x:v>
      </x:c>
      <x:c r="C8" s="26" t="n">
        <x:v>46279.375</x:v>
      </x:c>
      <x:c r="D8" s="22" t="str">
        <x:v>内部</x:v>
      </x:c>
      <x:c r="E8" s="22" t="str">
        <x:v>引受</x:v>
      </x:c>
      <x:c r="F8" s="22" t="str">
        <x:v>A</x:v>
      </x:c>
      <x:c r="G8" s="22" t="str">
        <x:v>Aが引受。状態を対応中へ</x:v>
      </x:c>
      <x:c r="H8" s="22" t="str">
        <x:v>担当確定記録</x:v>
      </x:c>
    </x:row>
    <x:row r="9" ht="46" customHeight="1">
      <x:c r="A9" s="22" t="str">
        <x:v>E-003</x:v>
      </x:c>
      <x:c r="B9" s="22" t="str">
        <x:v>Q-007</x:v>
      </x:c>
      <x:c r="C9" s="26" t="n">
        <x:v>46279.479166666664</x:v>
      </x:c>
      <x:c r="D9" s="22" t="str">
        <x:v>メール</x:v>
      </x:c>
      <x:c r="E9" s="22" t="str">
        <x:v>返信</x:v>
      </x:c>
      <x:c r="F9" s="22" t="str">
        <x:v>A</x:v>
      </x:c>
      <x:c r="G9" s="22" t="str">
        <x:v>一般的な操作手順を返信</x:v>
      </x:c>
      <x:c r="H9" s="22" t="str">
        <x:v>送信記録M-007</x:v>
      </x:c>
    </x:row>
    <x:row r="10" ht="46" customHeight="1">
      <x:c r="A10" s="22" t="str">
        <x:v>E-004</x:v>
      </x:c>
      <x:c r="B10" s="22" t="str">
        <x:v>Q-007</x:v>
      </x:c>
      <x:c r="C10" s="26" t="n">
        <x:v>46279.48611111111</x:v>
      </x:c>
      <x:c r="D10" s="22" t="str">
        <x:v>メール</x:v>
      </x:c>
      <x:c r="E10" s="22" t="str">
        <x:v>受信</x:v>
      </x:c>
      <x:c r="F10" s="22" t="str">
        <x:v>A</x:v>
      </x:c>
      <x:c r="G10" s="22" t="str">
        <x:v>解決した旨の返答を受信</x:v>
      </x:c>
      <x:c r="H10" s="22" t="str">
        <x:v>受信記録M-008</x:v>
      </x:c>
    </x:row>
    <x:row r="11" ht="46" customHeight="1">
      <x:c r="A11" s="22" t="str">
        <x:v>E-005</x:v>
      </x:c>
      <x:c r="B11" s="22" t="str">
        <x:v>Q-007</x:v>
      </x:c>
      <x:c r="C11" s="26" t="n">
        <x:v>46279.489583333336</x:v>
      </x:c>
      <x:c r="D11" s="22" t="str">
        <x:v>内部</x:v>
      </x:c>
      <x:c r="E11" s="22" t="str">
        <x:v>完了</x:v>
      </x:c>
      <x:c r="F11" s="22" t="str">
        <x:v>A</x:v>
      </x:c>
      <x:c r="G11" s="22" t="str">
        <x:v>解決確認により完了。FAQ候補として別途確認</x:v>
      </x:c>
      <x:c r="H11" s="22" t="str">
        <x:v>完了理由記録</x:v>
      </x:c>
    </x:row>
    <x:row r="12" ht="46" customHeight="1">
      <x:c r="A12" s="22" t="str">
        <x:v>E-006</x:v>
      </x:c>
      <x:c r="B12" s="22" t="str">
        <x:v>Q-006</x:v>
      </x:c>
      <x:c r="C12" s="26" t="n">
        <x:v>46279.541666666664</x:v>
      </x:c>
      <x:c r="D12" s="22" t="str">
        <x:v>内部</x:v>
      </x:c>
      <x:c r="E12" s="22" t="str">
        <x:v>引受</x:v>
      </x:c>
      <x:c r="F12" s="22" t="str">
        <x:v>B</x:v>
      </x:c>
      <x:c r="G12" s="22" t="str">
        <x:v>Bが引受。次の作業期限は9/15 09:30</x:v>
      </x:c>
      <x:c r="H12" s="22" t="str">
        <x:v>担当確定記録</x:v>
      </x:c>
    </x:row>
    <x:row r="13" ht="46" customHeight="1">
      <x:c r="A13" s="22" t="str">
        <x:v>E-007</x:v>
      </x:c>
      <x:c r="B13" s="22" t="str">
        <x:v>Q-006</x:v>
      </x:c>
      <x:c r="C13" s="26" t="n">
        <x:v>46279.583333333336</x:v>
      </x:c>
      <x:c r="D13" s="22" t="str">
        <x:v>メール</x:v>
      </x:c>
      <x:c r="E13" s="22" t="str">
        <x:v>返信</x:v>
      </x:c>
      <x:c r="F13" s="22" t="str">
        <x:v>B</x:v>
      </x:c>
      <x:c r="G13" s="22" t="str">
        <x:v>発送状況を確認して連絡する旨を返信</x:v>
      </x:c>
      <x:c r="H13" s="22" t="str">
        <x:v>送信記録M-006</x:v>
      </x:c>
    </x:row>
    <x:row r="14" ht="46" customHeight="1">
      <x:c r="A14" s="22" t="str">
        <x:v>E-008</x:v>
      </x:c>
      <x:c r="B14" s="22" t="str">
        <x:v>Q-002</x:v>
      </x:c>
      <x:c r="C14" s="26" t="n">
        <x:v>46279.65972222222</x:v>
      </x:c>
      <x:c r="D14" s="22" t="str">
        <x:v>内部</x:v>
      </x:c>
      <x:c r="E14" s="22" t="str">
        <x:v>引受</x:v>
      </x:c>
      <x:c r="F14" s="22" t="str">
        <x:v>A</x:v>
      </x:c>
      <x:c r="G14" s="22" t="str">
        <x:v>Aが引受</x:v>
      </x:c>
      <x:c r="H14" s="22" t="str">
        <x:v>担当確定記録</x:v>
      </x:c>
    </x:row>
    <x:row r="15" ht="46" customHeight="1">
      <x:c r="A15" s="22" t="str">
        <x:v>E-009</x:v>
      </x:c>
      <x:c r="B15" s="22" t="str">
        <x:v>Q-002</x:v>
      </x:c>
      <x:c r="C15" s="26" t="n">
        <x:v>46279.67361111111</x:v>
      </x:c>
      <x:c r="D15" s="22" t="str">
        <x:v>メール</x:v>
      </x:c>
      <x:c r="E15" s="22" t="str">
        <x:v>返信</x:v>
      </x:c>
      <x:c r="F15" s="22" t="str">
        <x:v>A</x:v>
      </x:c>
      <x:c r="G15" s="22" t="str">
        <x:v>操作画面の情報を依頼。9/16 10:00に再確認</x:v>
      </x:c>
      <x:c r="H15" s="22" t="str">
        <x:v>送信記録M-002</x:v>
      </x:c>
    </x:row>
    <x:row r="16" ht="46" customHeight="1">
      <x:c r="A16" s="22" t="str">
        <x:v>E-010</x:v>
      </x:c>
      <x:c r="B16" s="22" t="str">
        <x:v>Q-004</x:v>
      </x:c>
      <x:c r="C16" s="26" t="n">
        <x:v>46280.35763888889</x:v>
      </x:c>
      <x:c r="D16" s="22" t="str">
        <x:v>メール</x:v>
      </x:c>
      <x:c r="E16" s="22" t="str">
        <x:v>受信</x:v>
      </x:c>
      <x:c r="F16" s="22" t="str">
        <x:v>当番D</x:v>
      </x:c>
      <x:c r="G16" s="22" t="str">
        <x:v>設定変更について受付IDを発行</x:v>
      </x:c>
      <x:c r="H16" s="22" t="str">
        <x:v>受信記録M-004</x:v>
      </x:c>
    </x:row>
    <x:row r="17" ht="46" customHeight="1">
      <x:c r="A17" s="22" t="str">
        <x:v>E-011</x:v>
      </x:c>
      <x:c r="B17" s="22" t="str">
        <x:v>Q-004</x:v>
      </x:c>
      <x:c r="C17" s="26" t="n">
        <x:v>46280.36111111111</x:v>
      </x:c>
      <x:c r="D17" s="22" t="str">
        <x:v>内部</x:v>
      </x:c>
      <x:c r="E17" s="22" t="str">
        <x:v>引受</x:v>
      </x:c>
      <x:c r="F17" s="22" t="str">
        <x:v>A</x:v>
      </x:c>
      <x:c r="G17" s="22" t="str">
        <x:v>Aが引受。期限10:30、状態は対応中</x:v>
      </x:c>
      <x:c r="H17" s="22" t="str">
        <x:v>担当確定記録</x:v>
      </x:c>
    </x:row>
    <x:row r="18" ht="46" customHeight="1">
      <x:c r="A18" s="22" t="str">
        <x:v>E-012</x:v>
      </x:c>
      <x:c r="B18" s="22" t="str">
        <x:v>Q-004</x:v>
      </x:c>
      <x:c r="C18" s="26" t="n">
        <x:v>46280.375</x:v>
      </x:c>
      <x:c r="D18" s="22" t="str">
        <x:v>メール</x:v>
      </x:c>
      <x:c r="E18" s="22" t="str">
        <x:v>返信</x:v>
      </x:c>
      <x:c r="F18" s="22" t="str">
        <x:v>A</x:v>
      </x:c>
      <x:c r="G18" s="22" t="str">
        <x:v>確認のうえ案内する旨を返信</x:v>
      </x:c>
      <x:c r="H18" s="22" t="str">
        <x:v>送信記録M-005</x:v>
      </x:c>
    </x:row>
    <x:row r="19" ht="46" customHeight="1">
      <x:c r="A19" s="22" t="str">
        <x:v>E-013</x:v>
      </x:c>
      <x:c r="B19" s="22" t="str">
        <x:v>Q-003</x:v>
      </x:c>
      <x:c r="C19" s="26" t="n">
        <x:v>46280.375</x:v>
      </x:c>
      <x:c r="D19" s="22" t="str">
        <x:v>内部</x:v>
      </x:c>
      <x:c r="E19" s="22" t="str">
        <x:v>引受</x:v>
      </x:c>
      <x:c r="F19" s="22" t="str">
        <x:v>B</x:v>
      </x:c>
      <x:c r="G19" s="22" t="str">
        <x:v>Bが引受</x:v>
      </x:c>
      <x:c r="H19" s="22" t="str">
        <x:v>担当確定記録</x:v>
      </x:c>
    </x:row>
    <x:row r="20" ht="46" customHeight="1">
      <x:c r="A20" s="22" t="str">
        <x:v>E-014</x:v>
      </x:c>
      <x:c r="B20" s="22" t="str">
        <x:v>Q-001</x:v>
      </x:c>
      <x:c r="C20" s="26" t="n">
        <x:v>46280.37847222222</x:v>
      </x:c>
      <x:c r="D20" s="22" t="str">
        <x:v>フォーム</x:v>
      </x:c>
      <x:c r="E20" s="22" t="str">
        <x:v>受信</x:v>
      </x:c>
      <x:c r="F20" s="22" t="str">
        <x:v>当番D</x:v>
      </x:c>
      <x:c r="G20" s="22" t="str">
        <x:v>受付のみ。引受未確定。10:15までに担当を決める</x:v>
      </x:c>
      <x:c r="H20" s="22" t="str">
        <x:v>フォーム記録F-001</x:v>
      </x:c>
    </x:row>
    <x:row r="21" ht="46" customHeight="1">
      <x:c r="A21" s="22" t="str">
        <x:v>E-015</x:v>
      </x:c>
      <x:c r="B21" s="22" t="str">
        <x:v>Q-003</x:v>
      </x:c>
      <x:c r="C21" s="26" t="n">
        <x:v>46280.381944444445</x:v>
      </x:c>
      <x:c r="D21" s="22" t="str">
        <x:v>メール</x:v>
      </x:c>
      <x:c r="E21" s="22" t="str">
        <x:v>返信</x:v>
      </x:c>
      <x:c r="F21" s="22" t="str">
        <x:v>B</x:v>
      </x:c>
      <x:c r="G21" s="22" t="str">
        <x:v>調査中と案内。社内確認待ち、09:45に再確認</x:v>
      </x:c>
      <x:c r="H21" s="22" t="str">
        <x:v>送信記録M-003</x:v>
      </x:c>
    </x:row>
    <x:row r="22" ht="46" customHeight="1">
      <x:c r="A22" s="22" t="str">
        <x:v>E-016</x:v>
      </x:c>
      <x:c r="B22" s="22" t="str">
        <x:v>Q-005</x:v>
      </x:c>
      <x:c r="C22" s="26" t="n">
        <x:v>46280.38888888889</x:v>
      </x:c>
      <x:c r="D22" s="22" t="str">
        <x:v>内部</x:v>
      </x:c>
      <x:c r="E22" s="22" t="str">
        <x:v>引受</x:v>
      </x:c>
      <x:c r="F22" s="22" t="str">
        <x:v>C</x:v>
      </x:c>
      <x:c r="G22" s="22" t="str">
        <x:v>Cが引受。回答案の準備を開始</x:v>
      </x:c>
      <x:c r="H22" s="22" t="str">
        <x:v>担当確定記録</x:v>
      </x:c>
    </x:row>
    <x:row r="23" ht="46" customHeight="1">
      <x:c r="A23" s="22" t="str">
        <x:v>E-017</x:v>
      </x:c>
      <x:c r="B23" s="22" t="str">
        <x:v>Q-005</x:v>
      </x:c>
      <x:c r="C23" s="26" t="n">
        <x:v>46280.39236111111</x:v>
      </x:c>
      <x:c r="D23" s="22" t="str">
        <x:v>メール</x:v>
      </x:c>
      <x:c r="E23" s="22" t="str">
        <x:v>返信</x:v>
      </x:c>
      <x:c r="F23" s="22" t="str">
        <x:v>C</x:v>
      </x:c>
      <x:c r="G23" s="22" t="str">
        <x:v>受付と確認予定を案内</x:v>
      </x:c>
      <x:c r="H23" s="22" t="str">
        <x:v>送信記録M-009</x:v>
      </x:c>
    </x:row>
    <x:row r="24" ht="46" customHeight="1">
      <x:c r="A24" s="22" t="str">
        <x:v>E-018</x:v>
      </x:c>
      <x:c r="B24" s="22" t="str">
        <x:v>Q-004</x:v>
      </x:c>
      <x:c r="C24" s="26" t="n">
        <x:v>46280.40277777778</x:v>
      </x:c>
      <x:c r="D24" s="22" t="str">
        <x:v>電話</x:v>
      </x:c>
      <x:c r="E24" s="22" t="str">
        <x:v>受信</x:v>
      </x:c>
      <x:c r="F24" s="22" t="str">
        <x:v>A</x:v>
      </x:c>
      <x:c r="G24" s="22" t="str">
        <x:v>同じ設定変更の追加情報。別件にせずQ-004へ追記</x:v>
      </x:c>
      <x:c r="H24" s="22" t="str">
        <x:v>通話記録T-004</x:v>
      </x:c>
    </x:row>
    <x:row r="25" ht="46" customHeight="1">
      <x:c r="A25" s="22" t="str">
        <x:v>E-019</x:v>
      </x:c>
      <x:c r="B25" s="22" t="str">
        <x:v>Q-005</x:v>
      </x:c>
      <x:c r="C25" s="26" t="n">
        <x:v>46280.40625</x:v>
      </x:c>
      <x:c r="D25" s="22" t="str">
        <x:v>内部</x:v>
      </x:c>
      <x:c r="E25" s="22" t="str">
        <x:v>下書き</x:v>
      </x:c>
      <x:c r="F25" s="22" t="str">
        <x:v>B</x:v>
      </x:c>
      <x:c r="G25" s="22" t="str">
        <x:v>共有受信箱を見てBも下書きを作成。未送信</x:v>
      </x:c>
      <x:c r="H25" s="22" t="str">
        <x:v>下書きD-005B</x:v>
      </x:c>
    </x:row>
    <x:row r="26" ht="46" customHeight="1">
      <x:c r="A26" s="22" t="str">
        <x:v>E-020</x:v>
      </x:c>
      <x:c r="B26" s="22" t="str">
        <x:v>Q-005</x:v>
      </x:c>
      <x:c r="C26" s="26" t="n">
        <x:v>46280.40694444445</x:v>
      </x:c>
      <x:c r="D26" s="22" t="str">
        <x:v>内部</x:v>
      </x:c>
      <x:c r="E26" s="22" t="str">
        <x:v>下書き</x:v>
      </x:c>
      <x:c r="F26" s="22" t="str">
        <x:v>C</x:v>
      </x:c>
      <x:c r="G26" s="22" t="str">
        <x:v>Cの下書きと重複を確認。送信はいったん停止</x:v>
      </x:c>
      <x:c r="H26" s="22" t="str">
        <x:v>下書きD-005C</x:v>
      </x:c>
    </x:row>
    <x:row r="27" ht="46" customHeight="1">
      <x:c r="A27" s="22" t="str">
        <x:v>E-021</x:v>
      </x:c>
      <x:c r="B27" s="22" t="str">
        <x:v>Q-005</x:v>
      </x:c>
      <x:c r="C27" s="26" t="n">
        <x:v>46280.40972222222</x:v>
      </x:c>
      <x:c r="D27" s="22" t="str">
        <x:v>内部</x:v>
      </x:c>
      <x:c r="E27" s="22" t="str">
        <x:v>送信担当確定</x:v>
      </x:c>
      <x:c r="F27" s="22" t="str">
        <x:v>当番D</x:v>
      </x:c>
      <x:c r="G27" s="22" t="str">
        <x:v>Cを返信担当に確定。Bは送信しない</x:v>
      </x:c>
      <x:c r="H27" s="22" t="str">
        <x:v>送信担当調整記録</x:v>
      </x:c>
    </x:row>
    <x:row r="28" ht="46" customHeight="1">
      <x:c r="A28" s="22" t="str">
        <x:v>E-022</x:v>
      </x:c>
      <x:c r="B28" s="22" t="str">
        <x:v>Q-004</x:v>
      </x:c>
      <x:c r="C28" s="26" t="n">
        <x:v>46280.413194444445</x:v>
      </x:c>
      <x:c r="D28" s="22" t="str">
        <x:v>内部</x:v>
      </x:c>
      <x:c r="E28" s="22" t="str">
        <x:v>引継ぎ依頼</x:v>
      </x:c>
      <x:c r="F28" s="22" t="str">
        <x:v>A</x:v>
      </x:c>
      <x:c r="G28" s="22" t="str">
        <x:v>Bへ依頼。未解決点・期限・電話追記を共有。引受は未確認</x:v>
      </x:c>
      <x:c r="H28" s="22" t="str">
        <x:v>引継ぎ依頼記録</x:v>
      </x:c>
    </x:row>
    <x:row r="29" ht="46" customHeight="1">
      <x:c r="A29" s="22" t="str">
        <x:v>E-023</x:v>
      </x:c>
      <x:c r="B29" s="22" t="str">
        <x:v>Q-008</x:v>
      </x:c>
      <x:c r="C29" s="26" t="n">
        <x:v>46280.41388888889</x:v>
      </x:c>
      <x:c r="D29" s="22" t="str">
        <x:v>電話</x:v>
      </x:c>
      <x:c r="E29" s="22" t="str">
        <x:v>引受</x:v>
      </x:c>
      <x:c r="F29" s="22" t="str">
        <x:v>D</x:v>
      </x:c>
      <x:c r="G29" s="22" t="str">
        <x:v>障害連絡を緊急窓口へ。Dが引受</x:v>
      </x:c>
      <x:c r="H29" s="22" t="str">
        <x:v>障害台帳INC-008</x:v>
      </x:c>
    </x:row>
    <x:row r="30" ht="46" customHeight="1">
      <x:c r="A30" s="22" t="str">
        <x:v>E-024</x:v>
      </x:c>
      <x:c r="B30" s="22" t="str">
        <x:v>Q-008</x:v>
      </x:c>
      <x:c r="C30" s="26" t="n">
        <x:v>46280.41527777778</x:v>
      </x:c>
      <x:c r="D30" s="22" t="str">
        <x:v>メール</x:v>
      </x:c>
      <x:c r="E30" s="22" t="str">
        <x:v>返信</x:v>
      </x:c>
      <x:c r="F30" s="22" t="str">
        <x:v>D</x:v>
      </x:c>
      <x:c r="G30" s="22" t="str">
        <x:v>次回連絡は10:05。以後は障害台帳で管理</x:v>
      </x:c>
      <x:c r="H30" s="22" t="str">
        <x:v>送信記録M-010／INC-008</x:v>
      </x:c>
    </x:row>
    <x:row r="31" ht="24" customHeight="1">
      <x:c r="A31" s="6"/>
      <x:c r="B31" s="6"/>
      <x:c r="C31" s="6"/>
      <x:c r="D31" s="6"/>
      <x:c r="E31" s="6"/>
      <x:c r="F31" s="6"/>
      <x:c r="G31" s="6"/>
      <x:c r="H31" s="6"/>
    </x:row>
    <x:row r="32" ht="24" customHeight="1">
      <x:c r="A32" s="6"/>
      <x:c r="B32" s="6"/>
      <x:c r="C32" s="6"/>
      <x:c r="D32" s="6"/>
      <x:c r="E32" s="6"/>
      <x:c r="F32" s="6"/>
      <x:c r="G32" s="6"/>
      <x:c r="H32" s="6"/>
    </x:row>
  </x:sheetData>
  <x:mergeCells>
    <x:mergeCell ref="A1:H1"/>
    <x:mergeCell ref="A2:H2"/>
  </x:mergeCells>
  <x:dataValidations count="1">
    <x:dataValidation type="list" sqref="D7:D1048576">
      <x:formula1>"メール,フォーム,電話,内部"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b79d8c08df514955"/>
  </x:tableParts>
</x:worksheet>
</file>

<file path=xl/worksheets/sheet5.xml><?xml version="1.0" encoding="utf-8"?>
<x:worksheet xmlns:x="http://schemas.openxmlformats.org/spreadsheetml/2006/main">
  <x:sheetFormatPr defaultRowHeight="15"/>
  <x:cols>
    <x:col min="1" max="1" width="13" hidden="0" customWidth="1"/>
    <x:col min="2" max="2" width="13" hidden="0" customWidth="1"/>
    <x:col min="3" max="3" width="22" hidden="0" customWidth="1"/>
    <x:col min="4" max="4" width="12" hidden="0" customWidth="1"/>
    <x:col min="5" max="5" width="19" hidden="0" customWidth="1"/>
    <x:col min="6" max="6" width="12" hidden="0" customWidth="1"/>
    <x:col min="7" max="7" width="40" hidden="0" customWidth="1"/>
    <x:col min="8" max="8" width="32" hidden="0" customWidth="1"/>
  </x:cols>
  <x:sheetData>
    <x:row r="1" ht="42" customHeight="1">
      <x:c r="A1" s="9" t="str">
        <x:v>履歴空欄</x:v>
      </x:c>
      <x:c r="B1" s="9"/>
      <x:c r="C1" s="9"/>
      <x:c r="D1" s="9"/>
      <x:c r="E1" s="9"/>
      <x:c r="F1" s="9"/>
      <x:c r="G1" s="9"/>
      <x:c r="H1" s="9"/>
    </x:row>
    <x:row r="2" ht="36" customHeight="1">
      <x:c r="A2" s="12" t="str">
        <x:v>受付IDで案件に結びます。電話で回答したときは「電話・回答」と日時・内容を記録します。受信だけの電話と区別します。</x:v>
      </x:c>
      <x:c r="B2" s="12"/>
      <x:c r="C2" s="12"/>
      <x:c r="D2" s="12"/>
      <x:c r="E2" s="12"/>
      <x:c r="F2" s="12"/>
      <x:c r="G2" s="12"/>
      <x:c r="H2" s="12"/>
    </x:row>
    <x:row r="3" ht="24" customHeight="1">
      <x:c r="A3" s="6"/>
      <x:c r="B3" s="6"/>
      <x:c r="C3" s="6"/>
      <x:c r="D3" s="6"/>
      <x:c r="E3" s="6"/>
      <x:c r="F3" s="6"/>
      <x:c r="G3" s="6"/>
      <x:c r="H3" s="6"/>
    </x:row>
    <x:row r="4" ht="24" customHeight="1">
      <x:c r="A4" s="6"/>
      <x:c r="B4" s="6"/>
      <x:c r="C4" s="6"/>
      <x:c r="D4" s="6"/>
      <x:c r="E4" s="6"/>
      <x:c r="F4" s="6"/>
      <x:c r="G4" s="6"/>
      <x:c r="H4" s="6"/>
    </x:row>
    <x:row r="5" ht="24" customHeight="1">
      <x:c r="A5" s="6"/>
      <x:c r="B5" s="6"/>
      <x:c r="C5" s="6"/>
      <x:c r="D5" s="6"/>
      <x:c r="E5" s="6"/>
      <x:c r="F5" s="6"/>
      <x:c r="G5" s="6"/>
      <x:c r="H5" s="6"/>
    </x:row>
    <x:row r="6" ht="32" customHeight="1">
      <x:c r="A6" s="20" t="str">
        <x:v>履歴ID</x:v>
      </x:c>
      <x:c r="B6" s="20" t="str">
        <x:v>受付ID</x:v>
      </x:c>
      <x:c r="C6" s="20" t="str">
        <x:v>日時（JST）</x:v>
      </x:c>
      <x:c r="D6" s="20" t="str">
        <x:v>経路</x:v>
      </x:c>
      <x:c r="E6" s="20" t="str">
        <x:v>種別</x:v>
      </x:c>
      <x:c r="F6" s="20" t="str">
        <x:v>記録者</x:v>
      </x:c>
      <x:c r="G6" s="20" t="str">
        <x:v>内容・判断</x:v>
      </x:c>
      <x:c r="H6" s="20" t="str">
        <x:v>原記録の参照先</x:v>
      </x:c>
    </x:row>
    <x:row r="7" ht="46" customHeight="1">
      <x:c r="A7" s="22"/>
      <x:c r="B7" s="22"/>
      <x:c r="C7" s="26"/>
      <x:c r="D7" s="22"/>
      <x:c r="E7" s="22"/>
      <x:c r="F7" s="22"/>
      <x:c r="G7" s="22"/>
      <x:c r="H7" s="22"/>
    </x:row>
    <x:row r="8" ht="46" customHeight="1">
      <x:c r="A8" s="22"/>
      <x:c r="B8" s="22"/>
      <x:c r="C8" s="26"/>
      <x:c r="D8" s="22"/>
      <x:c r="E8" s="22"/>
      <x:c r="F8" s="22"/>
      <x:c r="G8" s="22"/>
      <x:c r="H8" s="22"/>
    </x:row>
    <x:row r="9" ht="46" customHeight="1">
      <x:c r="A9" s="22"/>
      <x:c r="B9" s="22"/>
      <x:c r="C9" s="26"/>
      <x:c r="D9" s="22"/>
      <x:c r="E9" s="22"/>
      <x:c r="F9" s="22"/>
      <x:c r="G9" s="22"/>
      <x:c r="H9" s="22"/>
    </x:row>
    <x:row r="10" ht="46" customHeight="1">
      <x:c r="A10" s="22"/>
      <x:c r="B10" s="22"/>
      <x:c r="C10" s="26"/>
      <x:c r="D10" s="22"/>
      <x:c r="E10" s="22"/>
      <x:c r="F10" s="22"/>
      <x:c r="G10" s="22"/>
      <x:c r="H10" s="22"/>
    </x:row>
    <x:row r="11" ht="46" customHeight="1">
      <x:c r="A11" s="22"/>
      <x:c r="B11" s="22"/>
      <x:c r="C11" s="26"/>
      <x:c r="D11" s="22"/>
      <x:c r="E11" s="22"/>
      <x:c r="F11" s="22"/>
      <x:c r="G11" s="22"/>
      <x:c r="H11" s="22"/>
    </x:row>
    <x:row r="12" ht="46" customHeight="1">
      <x:c r="A12" s="22"/>
      <x:c r="B12" s="22"/>
      <x:c r="C12" s="26"/>
      <x:c r="D12" s="22"/>
      <x:c r="E12" s="22"/>
      <x:c r="F12" s="22"/>
      <x:c r="G12" s="22"/>
      <x:c r="H12" s="22"/>
    </x:row>
    <x:row r="13" ht="46" customHeight="1">
      <x:c r="A13" s="22"/>
      <x:c r="B13" s="22"/>
      <x:c r="C13" s="26"/>
      <x:c r="D13" s="22"/>
      <x:c r="E13" s="22"/>
      <x:c r="F13" s="22"/>
      <x:c r="G13" s="22"/>
      <x:c r="H13" s="22"/>
    </x:row>
    <x:row r="14" ht="46" customHeight="1">
      <x:c r="A14" s="22"/>
      <x:c r="B14" s="22"/>
      <x:c r="C14" s="26"/>
      <x:c r="D14" s="22"/>
      <x:c r="E14" s="22"/>
      <x:c r="F14" s="22"/>
      <x:c r="G14" s="22"/>
      <x:c r="H14" s="22"/>
    </x:row>
    <x:row r="15" ht="46" customHeight="1">
      <x:c r="A15" s="22"/>
      <x:c r="B15" s="22"/>
      <x:c r="C15" s="26"/>
      <x:c r="D15" s="22"/>
      <x:c r="E15" s="22"/>
      <x:c r="F15" s="22"/>
      <x:c r="G15" s="22"/>
      <x:c r="H15" s="22"/>
    </x:row>
    <x:row r="16" ht="46" customHeight="1">
      <x:c r="A16" s="22"/>
      <x:c r="B16" s="22"/>
      <x:c r="C16" s="26"/>
      <x:c r="D16" s="22"/>
      <x:c r="E16" s="22"/>
      <x:c r="F16" s="22"/>
      <x:c r="G16" s="22"/>
      <x:c r="H16" s="22"/>
    </x:row>
    <x:row r="17" ht="46" customHeight="1">
      <x:c r="A17" s="22"/>
      <x:c r="B17" s="22"/>
      <x:c r="C17" s="26"/>
      <x:c r="D17" s="22"/>
      <x:c r="E17" s="22"/>
      <x:c r="F17" s="22"/>
      <x:c r="G17" s="22"/>
      <x:c r="H17" s="22"/>
    </x:row>
    <x:row r="18" ht="46" customHeight="1">
      <x:c r="A18" s="22"/>
      <x:c r="B18" s="22"/>
      <x:c r="C18" s="26"/>
      <x:c r="D18" s="22"/>
      <x:c r="E18" s="22"/>
      <x:c r="F18" s="22"/>
      <x:c r="G18" s="22"/>
      <x:c r="H18" s="22"/>
    </x:row>
    <x:row r="19" ht="46" customHeight="1">
      <x:c r="A19" s="22"/>
      <x:c r="B19" s="22"/>
      <x:c r="C19" s="26"/>
      <x:c r="D19" s="22"/>
      <x:c r="E19" s="22"/>
      <x:c r="F19" s="22"/>
      <x:c r="G19" s="22"/>
      <x:c r="H19" s="22"/>
    </x:row>
    <x:row r="20" ht="46" customHeight="1">
      <x:c r="A20" s="22"/>
      <x:c r="B20" s="22"/>
      <x:c r="C20" s="26"/>
      <x:c r="D20" s="22"/>
      <x:c r="E20" s="22"/>
      <x:c r="F20" s="22"/>
      <x:c r="G20" s="22"/>
      <x:c r="H20" s="22"/>
    </x:row>
    <x:row r="21" ht="46" customHeight="1">
      <x:c r="A21" s="22"/>
      <x:c r="B21" s="22"/>
      <x:c r="C21" s="26"/>
      <x:c r="D21" s="22"/>
      <x:c r="E21" s="22"/>
      <x:c r="F21" s="22"/>
      <x:c r="G21" s="22"/>
      <x:c r="H21" s="22"/>
    </x:row>
    <x:row r="22" ht="46" customHeight="1">
      <x:c r="A22" s="22"/>
      <x:c r="B22" s="22"/>
      <x:c r="C22" s="26"/>
      <x:c r="D22" s="22"/>
      <x:c r="E22" s="22"/>
      <x:c r="F22" s="22"/>
      <x:c r="G22" s="22"/>
      <x:c r="H22" s="22"/>
    </x:row>
    <x:row r="23" ht="46" customHeight="1">
      <x:c r="A23" s="22"/>
      <x:c r="B23" s="22"/>
      <x:c r="C23" s="26"/>
      <x:c r="D23" s="22"/>
      <x:c r="E23" s="22"/>
      <x:c r="F23" s="22"/>
      <x:c r="G23" s="22"/>
      <x:c r="H23" s="22"/>
    </x:row>
    <x:row r="24" ht="46" customHeight="1">
      <x:c r="A24" s="22"/>
      <x:c r="B24" s="22"/>
      <x:c r="C24" s="26"/>
      <x:c r="D24" s="22"/>
      <x:c r="E24" s="22"/>
      <x:c r="F24" s="22"/>
      <x:c r="G24" s="22"/>
      <x:c r="H24" s="22"/>
    </x:row>
    <x:row r="25" ht="46" customHeight="1">
      <x:c r="A25" s="22"/>
      <x:c r="B25" s="22"/>
      <x:c r="C25" s="26"/>
      <x:c r="D25" s="22"/>
      <x:c r="E25" s="22"/>
      <x:c r="F25" s="22"/>
      <x:c r="G25" s="22"/>
      <x:c r="H25" s="22"/>
    </x:row>
    <x:row r="26" ht="46" customHeight="1">
      <x:c r="A26" s="22"/>
      <x:c r="B26" s="22"/>
      <x:c r="C26" s="26"/>
      <x:c r="D26" s="22"/>
      <x:c r="E26" s="22"/>
      <x:c r="F26" s="22"/>
      <x:c r="G26" s="22"/>
      <x:c r="H26" s="22"/>
    </x:row>
    <x:row r="27" ht="46" customHeight="1">
      <x:c r="A27" s="22"/>
      <x:c r="B27" s="22"/>
      <x:c r="C27" s="26"/>
      <x:c r="D27" s="22"/>
      <x:c r="E27" s="22"/>
      <x:c r="F27" s="22"/>
      <x:c r="G27" s="22"/>
      <x:c r="H27" s="22"/>
    </x:row>
    <x:row r="28" ht="46" customHeight="1">
      <x:c r="A28" s="22"/>
      <x:c r="B28" s="22"/>
      <x:c r="C28" s="26"/>
      <x:c r="D28" s="22"/>
      <x:c r="E28" s="22"/>
      <x:c r="F28" s="22"/>
      <x:c r="G28" s="22"/>
      <x:c r="H28" s="22"/>
    </x:row>
    <x:row r="29" ht="46" customHeight="1">
      <x:c r="A29" s="22"/>
      <x:c r="B29" s="22"/>
      <x:c r="C29" s="26"/>
      <x:c r="D29" s="22"/>
      <x:c r="E29" s="22"/>
      <x:c r="F29" s="22"/>
      <x:c r="G29" s="22"/>
      <x:c r="H29" s="22"/>
    </x:row>
    <x:row r="30" ht="46" customHeight="1">
      <x:c r="A30" s="22"/>
      <x:c r="B30" s="22"/>
      <x:c r="C30" s="26"/>
      <x:c r="D30" s="22"/>
      <x:c r="E30" s="22"/>
      <x:c r="F30" s="22"/>
      <x:c r="G30" s="22"/>
      <x:c r="H30" s="22"/>
    </x:row>
    <x:row r="31" ht="46" customHeight="1">
      <x:c r="A31" s="22"/>
      <x:c r="B31" s="22"/>
      <x:c r="C31" s="26"/>
      <x:c r="D31" s="22"/>
      <x:c r="E31" s="22"/>
      <x:c r="F31" s="22"/>
      <x:c r="G31" s="22"/>
      <x:c r="H31" s="22"/>
    </x:row>
    <x:row r="32" ht="46" customHeight="1">
      <x:c r="A32" s="22"/>
      <x:c r="B32" s="22"/>
      <x:c r="C32" s="26"/>
      <x:c r="D32" s="22"/>
      <x:c r="E32" s="22"/>
      <x:c r="F32" s="22"/>
      <x:c r="G32" s="22"/>
      <x:c r="H32" s="22"/>
    </x:row>
    <x:row r="33" ht="46" customHeight="1">
      <x:c r="A33" s="22"/>
      <x:c r="B33" s="22"/>
      <x:c r="C33" s="26"/>
      <x:c r="D33" s="22"/>
      <x:c r="E33" s="22"/>
      <x:c r="F33" s="22"/>
      <x:c r="G33" s="22"/>
      <x:c r="H33" s="22"/>
    </x:row>
    <x:row r="34" ht="46" customHeight="1">
      <x:c r="A34" s="22"/>
      <x:c r="B34" s="22"/>
      <x:c r="C34" s="26"/>
      <x:c r="D34" s="22"/>
      <x:c r="E34" s="22"/>
      <x:c r="F34" s="22"/>
      <x:c r="G34" s="22"/>
      <x:c r="H34" s="22"/>
    </x:row>
    <x:row r="35" ht="46" customHeight="1">
      <x:c r="A35" s="22"/>
      <x:c r="B35" s="22"/>
      <x:c r="C35" s="26"/>
      <x:c r="D35" s="22"/>
      <x:c r="E35" s="22"/>
      <x:c r="F35" s="22"/>
      <x:c r="G35" s="22"/>
      <x:c r="H35" s="22"/>
    </x:row>
    <x:row r="36" ht="46" customHeight="1">
      <x:c r="A36" s="22"/>
      <x:c r="B36" s="22"/>
      <x:c r="C36" s="26"/>
      <x:c r="D36" s="22"/>
      <x:c r="E36" s="22"/>
      <x:c r="F36" s="22"/>
      <x:c r="G36" s="22"/>
      <x:c r="H36" s="22"/>
    </x:row>
    <x:row r="37" ht="24" customHeight="1">
      <x:c r="A37" s="6"/>
      <x:c r="B37" s="6"/>
      <x:c r="C37" s="6"/>
      <x:c r="D37" s="6"/>
      <x:c r="E37" s="6"/>
      <x:c r="F37" s="6"/>
      <x:c r="G37" s="6"/>
      <x:c r="H37" s="6"/>
    </x:row>
    <x:row r="38" ht="24" customHeight="1">
      <x:c r="A38" s="6"/>
      <x:c r="B38" s="6"/>
      <x:c r="C38" s="6"/>
      <x:c r="D38" s="6"/>
      <x:c r="E38" s="6"/>
      <x:c r="F38" s="6"/>
      <x:c r="G38" s="6"/>
      <x:c r="H38" s="6"/>
    </x:row>
  </x:sheetData>
  <x:mergeCells>
    <x:mergeCell ref="A1:H1"/>
    <x:mergeCell ref="A2:H2"/>
  </x:mergeCells>
  <x:dataValidations count="1">
    <x:dataValidation type="list" sqref="D7:D1048576">
      <x:formula1>"メール,フォーム,電話,内部"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55cc9a335d4f4b7f"/>
  </x:tableParts>
</x:worksheet>
</file>

<file path=xl/worksheets/sheet6.xml><?xml version="1.0" encoding="utf-8"?>
<x:worksheet xmlns:x="http://schemas.openxmlformats.org/spreadsheetml/2006/main">
  <x:sheetFormatPr defaultRowHeight="15"/>
  <x:cols>
    <x:col min="1" max="1" width="13" hidden="0" customWidth="1"/>
    <x:col min="2" max="2" width="22" hidden="0" customWidth="1"/>
    <x:col min="3" max="3" width="40" hidden="0" customWidth="1"/>
    <x:col min="4" max="4" width="40" hidden="0" customWidth="1"/>
    <x:col min="5" max="5" width="40" hidden="0" customWidth="1"/>
  </x:cols>
  <x:sheetData>
    <x:row r="1" ht="42" customHeight="1">
      <x:c r="A1" s="9" t="str">
        <x:v>確認後の変更例</x:v>
      </x:c>
      <x:c r="B1" s="9"/>
      <x:c r="C1" s="9"/>
      <x:c r="D1" s="9"/>
      <x:c r="E1" s="9"/>
    </x:row>
    <x:row r="2" ht="36" customHeight="1">
      <x:c r="A2" s="12" t="str">
        <x:v>説明用の架空例。基準時点より後の想定です。「記入例」の10:00時点とは分け、現在の事実として合算しません。</x:v>
      </x:c>
      <x:c r="B2" s="12"/>
      <x:c r="C2" s="12"/>
      <x:c r="D2" s="12"/>
      <x:c r="E2" s="12"/>
    </x:row>
    <x:row r="3" ht="24" customHeight="1">
      <x:c r="A3" s="6"/>
      <x:c r="B3" s="6"/>
      <x:c r="C3" s="6"/>
      <x:c r="D3" s="6"/>
      <x:c r="E3" s="6"/>
    </x:row>
    <x:row r="4" ht="24" customHeight="1">
      <x:c r="A4" s="6"/>
      <x:c r="B4" s="6"/>
      <x:c r="C4" s="6"/>
      <x:c r="D4" s="6"/>
      <x:c r="E4" s="6"/>
    </x:row>
    <x:row r="5" ht="24" customHeight="1">
      <x:c r="A5" s="6"/>
      <x:c r="B5" s="6"/>
      <x:c r="C5" s="6"/>
      <x:c r="D5" s="6"/>
      <x:c r="E5" s="6"/>
    </x:row>
    <x:row r="6" ht="32" customHeight="1">
      <x:c r="A6" s="20" t="str">
        <x:v>受付ID</x:v>
      </x:c>
      <x:c r="B6" s="20" t="str">
        <x:v>想定日時（JST）</x:v>
      </x:c>
      <x:c r="C6" s="20" t="str">
        <x:v>確認したこと</x:v>
      </x:c>
      <x:c r="D6" s="20" t="str">
        <x:v>変更する項目</x:v>
      </x:c>
      <x:c r="E6" s="20" t="str">
        <x:v>次の作業・注意</x:v>
      </x:c>
    </x:row>
    <x:row r="7" ht="114" customHeight="1">
      <x:c r="A7" s="6" t="str">
        <x:v>Q-005</x:v>
      </x:c>
      <x:c r="B7" s="14" t="n">
        <x:v>46280.419444444444</x:v>
      </x:c>
      <x:c r="C7" s="6" t="str">
        <x:v>Cが最新履歴を再確認し送信。送信記録で成功を確認</x:v>
      </x:c>
      <x:c r="D7" s="6" t="str">
        <x:v>最終メール返信：09:25→10:04／送信状態：下書き中→待機／返信担当：C→空欄</x:v>
      </x:c>
      <x:c r="E7" s="6" t="str">
        <x:v>状態：対応中→顧客待ち／保留理由：解決確認の回答待ち／再開日・期限：9/16 10:00／次の作業：返答確認</x:v>
      </x:c>
    </x:row>
    <x:row r="8" ht="114" customHeight="1">
      <x:c r="A8" s="6" t="str">
        <x:v>Q-001</x:v>
      </x:c>
      <x:c r="B8" s="14" t="n">
        <x:v>46280.42083333333</x:v>
      </x:c>
      <x:c r="C8" s="6" t="str">
        <x:v>当番Dが割当先を調整し、Cの引受を確認</x:v>
      </x:c>
      <x:c r="D8" s="6" t="str">
        <x:v>担当：未定→C／引受日時：10:06／状態：未着手→対応中</x:v>
      </x:c>
      <x:c r="E8" s="6" t="str">
        <x:v>次の作業：内容確認／期限：10:40。割当のみでは引受済みにしない</x:v>
      </x:c>
    </x:row>
    <x:row r="9" ht="114" customHeight="1">
      <x:c r="A9" s="6" t="str">
        <x:v>Q-004</x:v>
      </x:c>
      <x:c r="B9" s="14" t="n">
        <x:v>46280.42222222222</x:v>
      </x:c>
      <x:c r="C9" s="6" t="str">
        <x:v>Bが電話追記・未解決点・期限を読み、引受を了承</x:v>
      </x:c>
      <x:c r="D9" s="6" t="str">
        <x:v>担当：A→B／引受日時：10:08／引継ぎ先：B→空欄／返信担当：A→B</x:v>
      </x:c>
      <x:c r="E9" s="6" t="str">
        <x:v>次の作業：回答案確認／期限：10:30を維持。変更前の担当と時刻は履歴へ</x:v>
      </x:c>
    </x:row>
    <x:row r="10" ht="24" customHeight="1">
      <x:c r="A10" s="6"/>
      <x:c r="B10" s="6"/>
      <x:c r="C10" s="6"/>
      <x:c r="D10" s="6"/>
      <x:c r="E10" s="6"/>
    </x:row>
    <x:row r="11" ht="24" customHeight="1">
      <x:c r="A11" s="6"/>
      <x:c r="B11" s="6"/>
      <x:c r="C11" s="6"/>
      <x:c r="D11" s="6"/>
      <x:c r="E11" s="6"/>
    </x:row>
    <x:row r="12" ht="24" customHeight="1">
      <x:c r="A12" s="6"/>
      <x:c r="B12" s="6"/>
      <x:c r="C12" s="6"/>
      <x:c r="D12" s="6"/>
      <x:c r="E12" s="6"/>
    </x:row>
  </x:sheetData>
  <x:mergeCells>
    <x:mergeCell ref="A1:E1"/>
    <x:mergeCell ref="A2:E2"/>
  </x:mergeCells>
  <x:pageMargins left="0.7" right="0.7" top="0.75" bottom="0.75" header="0.3" footer="0.3"/>
  <x:tableParts count="1">
    <x:tablePart xmlns:r="http://schemas.openxmlformats.org/officeDocument/2006/relationships" r:id="R6f38a73d19854a99"/>
  </x:tableParts>
</x:worksheet>
</file>

<file path=xl/worksheets/sheet7.xml><?xml version="1.0" encoding="utf-8"?>
<x:worksheet xmlns:x="http://schemas.openxmlformats.org/spreadsheetml/2006/main">
  <x:sheetFormatPr defaultRowHeight="15"/>
  <x:cols>
    <x:col min="1" max="1" width="18" hidden="0" customWidth="1"/>
    <x:col min="2" max="2" width="40" hidden="0" customWidth="1"/>
    <x:col min="3" max="3" width="19" hidden="0" customWidth="1"/>
    <x:col min="4" max="4" width="12" hidden="0" customWidth="1"/>
    <x:col min="5" max="5" width="40" hidden="0" customWidth="1"/>
    <x:col min="6" max="6" width="40" hidden="0" customWidth="1"/>
  </x:cols>
  <x:sheetData>
    <x:row r="1" ht="42" customHeight="1">
      <x:c r="A1" s="9" t="str">
        <x:v>チェック記入例</x:v>
      </x:c>
      <x:c r="B1" s="9"/>
      <x:c r="C1" s="9"/>
      <x:c r="D1" s="9"/>
      <x:c r="E1" s="9"/>
      <x:c r="F1" s="9"/>
    </x:row>
    <x:row r="2" ht="36" customHeight="1">
      <x:c r="A2" s="12" t="str">
        <x:v>「確認済」は確認作業の結果であり、案件完了を意味しません。役割は兼任可。一人運用では承認者を増やしません。</x:v>
      </x:c>
      <x:c r="B2" s="12"/>
      <x:c r="C2" s="12"/>
      <x:c r="D2" s="12"/>
      <x:c r="E2" s="12"/>
      <x:c r="F2" s="12"/>
    </x:row>
    <x:row r="3" ht="24" customHeight="1">
      <x:c r="A3" s="6" t="str">
        <x:v>確認日時：2026/09/15 10:00 JST　確認者：当番D　（説明用の架空例）</x:v>
      </x:c>
      <x:c r="B3" s="6"/>
      <x:c r="C3" s="6"/>
      <x:c r="D3" s="6"/>
      <x:c r="E3" s="6"/>
      <x:c r="F3" s="6"/>
    </x:row>
    <x:row r="4" ht="24" customHeight="1">
      <x:c r="A4" s="6"/>
      <x:c r="B4" s="6"/>
      <x:c r="C4" s="6"/>
      <x:c r="D4" s="6"/>
      <x:c r="E4" s="6"/>
      <x:c r="F4" s="6"/>
    </x:row>
    <x:row r="5" ht="24" customHeight="1">
      <x:c r="A5" s="6"/>
      <x:c r="B5" s="6"/>
      <x:c r="C5" s="6"/>
      <x:c r="D5" s="6"/>
      <x:c r="E5" s="6"/>
      <x:c r="F5" s="6"/>
    </x:row>
    <x:row r="6" ht="32" customHeight="1">
      <x:c r="A6" s="20" t="str">
        <x:v>場面</x:v>
      </x:c>
      <x:c r="B6" s="20" t="str">
        <x:v>確認項目</x:v>
      </x:c>
      <x:c r="C6" s="20" t="str">
        <x:v>担う役割</x:v>
      </x:c>
      <x:c r="D6" s="20" t="str">
        <x:v>結果</x:v>
      </x:c>
      <x:c r="E6" s="20" t="str">
        <x:v>対象ID・メモ</x:v>
      </x:c>
      <x:c r="F6" s="20" t="str">
        <x:v>次の対応・期限</x:v>
      </x:c>
    </x:row>
    <x:row r="7" ht="80" customHeight="1">
      <x:c r="A7" s="6" t="str">
        <x:v>始業・定時</x:v>
      </x:c>
      <x:c r="B7" s="6" t="str">
        <x:v>通常の未完了を、担当未定・期限超過・再開日到来で絞ったか</x:v>
      </x:c>
      <x:c r="C7" s="6" t="str">
        <x:v>当番</x:v>
      </x:c>
      <x:c r="D7" s="22" t="str">
        <x:v>要対応</x:v>
      </x:c>
      <x:c r="E7" s="22" t="str">
        <x:v>Q-001：担当未定。Q-003・006：期限超過。Q-003：再開日到来。</x:v>
      </x:c>
      <x:c r="F7" s="22" t="str">
        <x:v>当番D：Q-001を10:15までに割当。Q-003・006は今すぐ状況確認。</x:v>
      </x:c>
    </x:row>
    <x:row r="8" ht="80" customHeight="1">
      <x:c r="A8" s="6" t="str">
        <x:v>受付時</x:v>
      </x:c>
      <x:c r="B8" s="6" t="str">
        <x:v>受信を受付IDへ対応付け、メールと電話を区別したか</x:v>
      </x:c>
      <x:c r="C8" s="6" t="str">
        <x:v>受付担当</x:v>
      </x:c>
      <x:c r="D8" s="22" t="str">
        <x:v>確認済</x:v>
      </x:c>
      <x:c r="E8" s="22" t="str">
        <x:v>Q-004：09:40の電話を同じ案件へ追記。最終メール返信は09:00のまま。</x:v>
      </x:c>
      <x:c r="F8" s="22" t="str">
        <x:v>追加受信もQ-004へ追記する。</x:v>
      </x:c>
    </x:row>
    <x:row r="9" ht="80" customHeight="1">
      <x:c r="A9" s="6" t="str">
        <x:v>割当時</x:v>
      </x:c>
      <x:c r="B9" s="6" t="str">
        <x:v>引受を確認し、現在の担当・引受日時・次の作業・期限を記録したか</x:v>
      </x:c>
      <x:c r="C9" s="6" t="str">
        <x:v>当番・引受者</x:v>
      </x:c>
      <x:c r="D9" s="22" t="str">
        <x:v>要対応</x:v>
      </x:c>
      <x:c r="E9" s="22" t="str">
        <x:v>Q-001：未引受のため担当は未定のまま。担当確定期限10:15。</x:v>
      </x:c>
      <x:c r="F9" s="22" t="str">
        <x:v>Cの引受確認後に担当・引受日時を更新する。</x:v>
      </x:c>
    </x:row>
    <x:row r="10" ht="80" customHeight="1">
      <x:c r="A10" s="6" t="str">
        <x:v>保留時</x:v>
      </x:c>
      <x:c r="B10" s="6" t="str">
        <x:v>顧客待ち／社内確認待ち、理由、再開日を記入し担当を残したか</x:v>
      </x:c>
      <x:c r="C10" s="6" t="str">
        <x:v>現在の担当</x:v>
      </x:c>
      <x:c r="D10" s="22" t="str">
        <x:v>要対応</x:v>
      </x:c>
      <x:c r="E10" s="22" t="str">
        <x:v>Q-002：顧客待ち、9/16 10:00。Q-003：社内確認待ち、9/15 09:45。</x:v>
      </x:c>
      <x:c r="F10" s="22" t="str">
        <x:v>B：Q-003の結果確認と進捗連絡。Q-002は9/16 10:00に再確認。</x:v>
      </x:c>
    </x:row>
    <x:row r="11" ht="80" customHeight="1">
      <x:c r="A11" s="6" t="str">
        <x:v>返信直前</x:v>
      </x:c>
      <x:c r="B11" s="6" t="str">
        <x:v>返信担当を一人に決め、最新履歴・下書き・送信済みを確認したか</x:v>
      </x:c>
      <x:c r="C11" s="6" t="str">
        <x:v>返信担当</x:v>
      </x:c>
      <x:c r="D11" s="22" t="str">
        <x:v>要対応</x:v>
      </x:c>
      <x:c r="E11" s="22" t="str">
        <x:v>Q-005：Cが返信担当。Bは送信しない。10:00時点は下書き中。</x:v>
      </x:c>
      <x:c r="F11" s="22" t="str">
        <x:v>C：送信直前に再読して送信する。期限10:20。</x:v>
      </x:c>
    </x:row>
    <x:row r="12" ht="80" customHeight="1">
      <x:c r="A12" s="6" t="str">
        <x:v>送信直後</x:v>
      </x:c>
      <x:c r="B12" s="6" t="str">
        <x:v>送信記録と結果を確認して最終メール返信を更新したか</x:v>
      </x:c>
      <x:c r="C12" s="6" t="str">
        <x:v>返信担当</x:v>
      </x:c>
      <x:c r="D12" s="22" t="str">
        <x:v>対象外</x:v>
      </x:c>
      <x:c r="E12" s="22" t="str">
        <x:v>Q-005：未送信のため対象外。送信成功を確認するまでは最終メール返信09:25を維持。</x:v>
      </x:c>
      <x:c r="F12" s="22" t="str">
        <x:v>結果不明なら送信記録を照合してから再送を判断する。</x:v>
      </x:c>
    </x:row>
    <x:row r="13" ht="80" customHeight="1">
      <x:c r="A13" s="6" t="str">
        <x:v>交代時</x:v>
      </x:c>
      <x:c r="B13" s="6" t="str">
        <x:v>引継ぎ先の了承後に担当を切り替え、旧担当と変更時刻を履歴へ残すか</x:v>
      </x:c>
      <x:c r="C13" s="6" t="str">
        <x:v>旧担当・新担当</x:v>
      </x:c>
      <x:c r="D13" s="22" t="str">
        <x:v>要対応</x:v>
      </x:c>
      <x:c r="E13" s="22" t="str">
        <x:v>Q-004：Bが未引受のため担当はA。10:08の変更は基準時点より後の想定。</x:v>
      </x:c>
      <x:c r="F13" s="22" t="str">
        <x:v>A：Bの了承を確認。期限10:30は維持する。</x:v>
      </x:c>
    </x:row>
    <x:row r="14" ht="80" customHeight="1">
      <x:c r="A14" s="6" t="str">
        <x:v>完了・再開時</x:v>
      </x:c>
      <x:c r="B14" s="6" t="str">
        <x:v>返信しただけで完了にせず、解決理由または再開理由を残したか</x:v>
      </x:c>
      <x:c r="C14" s="6" t="str">
        <x:v>現在の担当</x:v>
      </x:c>
      <x:c r="D14" s="22" t="str">
        <x:v>確認済</x:v>
      </x:c>
      <x:c r="E14" s="22" t="str">
        <x:v>Q-007：9/14 11:40に解決の返答、11:45に完了を記録。</x:v>
      </x:c>
      <x:c r="F14" s="22" t="str">
        <x:v>再発時は理由・担当・作業・期限を設定し直す。</x:v>
      </x:c>
    </x:row>
    <x:row r="15" ht="80" customHeight="1">
      <x:c r="A15" s="6" t="str">
        <x:v>緊急・障害</x:v>
      </x:c>
      <x:c r="B15" s="6" t="str">
        <x:v>通常キューから分け、緊急側の担当・次回連絡時刻を確認したか</x:v>
      </x:c>
      <x:c r="C15" s="6" t="str">
        <x:v>緊急窓口</x:v>
      </x:c>
      <x:c r="D15" s="22" t="str">
        <x:v>確認済</x:v>
      </x:c>
      <x:c r="E15" s="22" t="str">
        <x:v>Q-008：D／次回10:05。通常の期限超過件数には含めない。</x:v>
      </x:c>
      <x:c r="F15" s="22" t="str">
        <x:v>D：10:05に障害窓口で次回連絡。</x:v>
      </x:c>
    </x:row>
    <x:row r="16" ht="80" customHeight="1">
      <x:c r="A16" s="6" t="str">
        <x:v>FAQ化・終業</x:v>
      </x:c>
      <x:c r="B16" s="6" t="str">
        <x:v>FAQは顧客固有情報を外して確認し、未解決を引き継いだか</x:v>
      </x:c>
      <x:c r="C16" s="6" t="str">
        <x:v>内容確認者・当番</x:v>
      </x:c>
      <x:c r="D16" s="22" t="str">
        <x:v>要対応</x:v>
      </x:c>
      <x:c r="E16" s="22" t="str">
        <x:v>Q-007：FAQ候補のみ。自動公開しない。一人運用では確認者を増やさない。</x:v>
      </x:c>
      <x:c r="F16" s="22" t="str">
        <x:v>FAQ公開前に固有情報と適用条件を確認する。</x:v>
      </x:c>
    </x:row>
    <x:row r="17" ht="24" customHeight="1">
      <x:c r="A17" s="6"/>
      <x:c r="B17" s="6"/>
      <x:c r="C17" s="6"/>
      <x:c r="D17" s="6"/>
      <x:c r="E17" s="6"/>
      <x:c r="F17" s="6"/>
    </x:row>
    <x:row r="18" ht="24" customHeight="1">
      <x:c r="A18" s="6"/>
      <x:c r="B18" s="6"/>
      <x:c r="C18" s="6"/>
      <x:c r="D18" s="6"/>
      <x:c r="E18" s="6"/>
      <x:c r="F18" s="6"/>
    </x:row>
    <x:row r="19" ht="24" customHeight="1">
      <x:c r="A19" s="6"/>
      <x:c r="B19" s="6"/>
      <x:c r="C19" s="6"/>
      <x:c r="D19" s="6"/>
      <x:c r="E19" s="6"/>
      <x:c r="F19" s="6"/>
    </x:row>
  </x:sheetData>
  <x:mergeCells>
    <x:mergeCell ref="A1:F1"/>
    <x:mergeCell ref="A2:F2"/>
    <x:mergeCell ref="A3:F3"/>
  </x:mergeCells>
  <x:dataValidations count="1">
    <x:dataValidation type="list" sqref="D7:D16">
      <x:formula1>"確認済,要対応,対象外"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b2e248b44dee4679"/>
  </x:tableParts>
</x:worksheet>
</file>

<file path=xl/worksheets/sheet8.xml><?xml version="1.0" encoding="utf-8"?>
<x:worksheet xmlns:x="http://schemas.openxmlformats.org/spreadsheetml/2006/main">
  <x:sheetFormatPr defaultRowHeight="15"/>
  <x:cols>
    <x:col min="1" max="1" width="18" hidden="0" customWidth="1"/>
    <x:col min="2" max="2" width="40" hidden="0" customWidth="1"/>
    <x:col min="3" max="3" width="19" hidden="0" customWidth="1"/>
    <x:col min="4" max="4" width="12" hidden="0" customWidth="1"/>
    <x:col min="5" max="5" width="40" hidden="0" customWidth="1"/>
    <x:col min="6" max="6" width="40" hidden="0" customWidth="1"/>
  </x:cols>
  <x:sheetData>
    <x:row r="1" ht="42" customHeight="1">
      <x:c r="A1" s="9" t="str">
        <x:v>チェック空欄</x:v>
      </x:c>
      <x:c r="B1" s="9"/>
      <x:c r="C1" s="9"/>
      <x:c r="D1" s="9"/>
      <x:c r="E1" s="9"/>
      <x:c r="F1" s="9"/>
    </x:row>
    <x:row r="2" ht="36" customHeight="1">
      <x:c r="A2" s="12" t="str">
        <x:v>「確認済」は確認作業の結果であり、案件完了を意味しません。役割は兼任可。一人運用では承認者を増やしません。</x:v>
      </x:c>
      <x:c r="B2" s="12"/>
      <x:c r="C2" s="12"/>
      <x:c r="D2" s="12"/>
      <x:c r="E2" s="12"/>
      <x:c r="F2" s="12"/>
    </x:row>
    <x:row r="3" ht="24" customHeight="1">
      <x:c r="A3" s="6" t="str">
        <x:v>確認日時：　　　　　　　　　　　確認者：　　　　　　　　　　　対象窓口：</x:v>
      </x:c>
      <x:c r="B3" s="6"/>
      <x:c r="C3" s="6"/>
      <x:c r="D3" s="6"/>
      <x:c r="E3" s="6"/>
      <x:c r="F3" s="6"/>
    </x:row>
    <x:row r="4" ht="24" customHeight="1">
      <x:c r="A4" s="6"/>
      <x:c r="B4" s="6"/>
      <x:c r="C4" s="6"/>
      <x:c r="D4" s="6"/>
      <x:c r="E4" s="6"/>
      <x:c r="F4" s="6"/>
    </x:row>
    <x:row r="5" ht="24" customHeight="1">
      <x:c r="A5" s="6"/>
      <x:c r="B5" s="6"/>
      <x:c r="C5" s="6"/>
      <x:c r="D5" s="6"/>
      <x:c r="E5" s="6"/>
      <x:c r="F5" s="6"/>
    </x:row>
    <x:row r="6" ht="32" customHeight="1">
      <x:c r="A6" s="20" t="str">
        <x:v>場面</x:v>
      </x:c>
      <x:c r="B6" s="20" t="str">
        <x:v>確認項目</x:v>
      </x:c>
      <x:c r="C6" s="20" t="str">
        <x:v>担う役割</x:v>
      </x:c>
      <x:c r="D6" s="20" t="str">
        <x:v>結果</x:v>
      </x:c>
      <x:c r="E6" s="20" t="str">
        <x:v>対象ID・メモ</x:v>
      </x:c>
      <x:c r="F6" s="20" t="str">
        <x:v>次の対応・期限</x:v>
      </x:c>
    </x:row>
    <x:row r="7" ht="80" customHeight="1">
      <x:c r="A7" s="6" t="str">
        <x:v>始業・定時</x:v>
      </x:c>
      <x:c r="B7" s="6" t="str">
        <x:v>通常の未完了を、担当未定・期限超過・再開日到来で絞ったか</x:v>
      </x:c>
      <x:c r="C7" s="6" t="str">
        <x:v>当番</x:v>
      </x:c>
      <x:c r="D7" s="22"/>
      <x:c r="E7" s="22"/>
      <x:c r="F7" s="22"/>
    </x:row>
    <x:row r="8" ht="80" customHeight="1">
      <x:c r="A8" s="6" t="str">
        <x:v>受付時</x:v>
      </x:c>
      <x:c r="B8" s="6" t="str">
        <x:v>受信を受付IDへ対応付け、メールと電話を区別したか</x:v>
      </x:c>
      <x:c r="C8" s="6" t="str">
        <x:v>受付担当</x:v>
      </x:c>
      <x:c r="D8" s="22"/>
      <x:c r="E8" s="22"/>
      <x:c r="F8" s="22"/>
    </x:row>
    <x:row r="9" ht="80" customHeight="1">
      <x:c r="A9" s="6" t="str">
        <x:v>割当時</x:v>
      </x:c>
      <x:c r="B9" s="6" t="str">
        <x:v>引受を確認し、現在の担当・引受日時・次の作業・期限を記録したか</x:v>
      </x:c>
      <x:c r="C9" s="6" t="str">
        <x:v>当番・引受者</x:v>
      </x:c>
      <x:c r="D9" s="22"/>
      <x:c r="E9" s="22"/>
      <x:c r="F9" s="22"/>
    </x:row>
    <x:row r="10" ht="80" customHeight="1">
      <x:c r="A10" s="6" t="str">
        <x:v>保留時</x:v>
      </x:c>
      <x:c r="B10" s="6" t="str">
        <x:v>顧客待ち／社内確認待ち、理由、再開日を記入し担当を残したか</x:v>
      </x:c>
      <x:c r="C10" s="6" t="str">
        <x:v>現在の担当</x:v>
      </x:c>
      <x:c r="D10" s="22"/>
      <x:c r="E10" s="22"/>
      <x:c r="F10" s="22"/>
    </x:row>
    <x:row r="11" ht="80" customHeight="1">
      <x:c r="A11" s="6" t="str">
        <x:v>返信直前</x:v>
      </x:c>
      <x:c r="B11" s="6" t="str">
        <x:v>返信担当を一人に決め、最新履歴・下書き・送信済みを確認したか</x:v>
      </x:c>
      <x:c r="C11" s="6" t="str">
        <x:v>返信担当</x:v>
      </x:c>
      <x:c r="D11" s="22"/>
      <x:c r="E11" s="22"/>
      <x:c r="F11" s="22"/>
    </x:row>
    <x:row r="12" ht="80" customHeight="1">
      <x:c r="A12" s="6" t="str">
        <x:v>送信直後</x:v>
      </x:c>
      <x:c r="B12" s="6" t="str">
        <x:v>送信記録と結果を確認して最終メール返信を更新したか</x:v>
      </x:c>
      <x:c r="C12" s="6" t="str">
        <x:v>返信担当</x:v>
      </x:c>
      <x:c r="D12" s="22"/>
      <x:c r="E12" s="22"/>
      <x:c r="F12" s="22"/>
    </x:row>
    <x:row r="13" ht="80" customHeight="1">
      <x:c r="A13" s="6" t="str">
        <x:v>交代時</x:v>
      </x:c>
      <x:c r="B13" s="6" t="str">
        <x:v>引継ぎ先の了承後に担当を切り替え、旧担当と変更時刻を履歴へ残すか</x:v>
      </x:c>
      <x:c r="C13" s="6" t="str">
        <x:v>旧担当・新担当</x:v>
      </x:c>
      <x:c r="D13" s="22"/>
      <x:c r="E13" s="22"/>
      <x:c r="F13" s="22"/>
    </x:row>
    <x:row r="14" ht="80" customHeight="1">
      <x:c r="A14" s="6" t="str">
        <x:v>完了・再開時</x:v>
      </x:c>
      <x:c r="B14" s="6" t="str">
        <x:v>返信しただけで完了にせず、解決理由または再開理由を残したか</x:v>
      </x:c>
      <x:c r="C14" s="6" t="str">
        <x:v>現在の担当</x:v>
      </x:c>
      <x:c r="D14" s="22"/>
      <x:c r="E14" s="22"/>
      <x:c r="F14" s="22"/>
    </x:row>
    <x:row r="15" ht="80" customHeight="1">
      <x:c r="A15" s="6" t="str">
        <x:v>緊急・障害</x:v>
      </x:c>
      <x:c r="B15" s="6" t="str">
        <x:v>通常キューから分け、緊急側の担当・次回連絡時刻を確認したか</x:v>
      </x:c>
      <x:c r="C15" s="6" t="str">
        <x:v>緊急窓口</x:v>
      </x:c>
      <x:c r="D15" s="22"/>
      <x:c r="E15" s="22"/>
      <x:c r="F15" s="22"/>
    </x:row>
    <x:row r="16" ht="80" customHeight="1">
      <x:c r="A16" s="6" t="str">
        <x:v>FAQ化・終業</x:v>
      </x:c>
      <x:c r="B16" s="6" t="str">
        <x:v>FAQは顧客固有情報を外して確認し、未解決を引き継いだか</x:v>
      </x:c>
      <x:c r="C16" s="6" t="str">
        <x:v>内容確認者・当番</x:v>
      </x:c>
      <x:c r="D16" s="22"/>
      <x:c r="E16" s="22"/>
      <x:c r="F16" s="22"/>
    </x:row>
    <x:row r="17" ht="24" customHeight="1">
      <x:c r="A17" s="6"/>
      <x:c r="B17" s="6"/>
      <x:c r="C17" s="6"/>
      <x:c r="D17" s="6"/>
      <x:c r="E17" s="6"/>
      <x:c r="F17" s="6"/>
    </x:row>
    <x:row r="18" ht="24" customHeight="1">
      <x:c r="A18" s="6"/>
      <x:c r="B18" s="6"/>
      <x:c r="C18" s="6"/>
      <x:c r="D18" s="6"/>
      <x:c r="E18" s="6"/>
      <x:c r="F18" s="6"/>
    </x:row>
    <x:row r="19" ht="24" customHeight="1">
      <x:c r="A19" s="6"/>
      <x:c r="B19" s="6"/>
      <x:c r="C19" s="6"/>
      <x:c r="D19" s="6"/>
      <x:c r="E19" s="6"/>
      <x:c r="F19" s="6"/>
    </x:row>
  </x:sheetData>
  <x:mergeCells>
    <x:mergeCell ref="A1:F1"/>
    <x:mergeCell ref="A2:F2"/>
    <x:mergeCell ref="A3:F3"/>
  </x:mergeCells>
  <x:dataValidations count="1">
    <x:dataValidation type="list" sqref="D7:D16">
      <x:formula1>"確認済,要対応,対象外"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1196e3f7e0f04e4b"/>
  </x:tableParts>
</x:worksheet>
</file>

<file path=xl/worksheets/sheet9.xml><?xml version="1.0" encoding="utf-8"?>
<x:worksheet xmlns:x="http://schemas.openxmlformats.org/spreadsheetml/2006/main">
  <x:sheetFormatPr defaultRowHeight="15"/>
  <x:cols>
    <x:col min="1" max="1" width="20" hidden="0" customWidth="1"/>
    <x:col min="2" max="2" width="40" hidden="0" customWidth="1"/>
    <x:col min="3" max="3" width="38" hidden="0" customWidth="1"/>
  </x:cols>
  <x:sheetData>
    <x:row r="1" ht="42" customHeight="1">
      <x:c r="A1" s="9" t="str">
        <x:v>入力項目と判定の定義</x:v>
      </x:c>
      <x:c r="B1" s="9"/>
      <x:c r="C1" s="9"/>
    </x:row>
    <x:row r="2" ht="36" customHeight="1">
      <x:c r="A2" s="12" t="str">
        <x:v>必須8項目に、状態・引受日時・窓口区分・返信担当・送信状態・表示用の判定列を加えています。</x:v>
      </x:c>
      <x:c r="B2" s="12"/>
      <x:c r="C2" s="12"/>
    </x:row>
    <x:row r="3" ht="24" customHeight="1">
      <x:c r="A3" s="6"/>
      <x:c r="B3" s="6"/>
      <x:c r="C3" s="6"/>
    </x:row>
    <x:row r="4" ht="24" customHeight="1">
      <x:c r="A4" s="6"/>
      <x:c r="B4" s="6"/>
      <x:c r="C4" s="6"/>
    </x:row>
    <x:row r="5" ht="24" customHeight="1">
      <x:c r="A5" s="6"/>
      <x:c r="B5" s="6"/>
      <x:c r="C5" s="6"/>
    </x:row>
    <x:row r="6" ht="32" customHeight="1">
      <x:c r="A6" s="20" t="str">
        <x:v>項目</x:v>
      </x:c>
      <x:c r="B6" s="20" t="str">
        <x:v>定義・入力する内容</x:v>
      </x:c>
      <x:c r="C6" s="20" t="str">
        <x:v>補足</x:v>
      </x:c>
    </x:row>
    <x:row r="7" ht="55" customHeight="1">
      <x:c r="A7" s="6" t="str">
        <x:v>受付ID</x:v>
      </x:c>
      <x:c r="B7" s="6" t="str">
        <x:v>案件を一意に識別する番号。同じ相談の続きは同じIDへ。</x:v>
      </x:c>
      <x:c r="C7" s="6" t="str">
        <x:v>本文1節／例Q-004</x:v>
      </x:c>
    </x:row>
    <x:row r="8" ht="55" customHeight="1">
      <x:c r="A8" s="6" t="str">
        <x:v>窓口区分</x:v>
      </x:c>
      <x:c r="B8" s="6" t="str">
        <x:v>通常／緊急。緊急は別の障害・緊急台帳を正本として管理する。</x:v>
      </x:c>
      <x:c r="C8" s="6" t="str">
        <x:v>例Q-008は集計対象外</x:v>
      </x:c>
    </x:row>
    <x:row r="9" ht="55" customHeight="1">
      <x:c r="A9" s="6" t="str">
        <x:v>状態</x:v>
      </x:c>
      <x:c r="B9" s="6" t="str">
        <x:v>未着手／対応中／顧客待ち／社内確認待ち／完了。緊急用に障害対応中。</x:v>
      </x:c>
      <x:c r="C9" s="6" t="str">
        <x:v>保留理由なしで保留にしない</x:v>
      </x:c>
    </x:row>
    <x:row r="10" ht="55" customHeight="1">
      <x:c r="A10" s="6" t="str">
        <x:v>担当</x:v>
      </x:c>
      <x:c r="B10" s="6" t="str">
        <x:v>案件を進める一人。未引受は空欄。完了後も最後の担当を保持。</x:v>
      </x:c>
      <x:c r="C10" s="6" t="str">
        <x:v>製品の「作業者」と同一ではない</x:v>
      </x:c>
    </x:row>
    <x:row r="11" ht="55" customHeight="1">
      <x:c r="A11" s="6" t="str">
        <x:v>引受日時</x:v>
      </x:c>
      <x:c r="B11" s="6" t="str">
        <x:v>現在の担当が引受を了承した時刻。交代時の旧情報は履歴へ。</x:v>
      </x:c>
      <x:c r="C11" s="6" t="str">
        <x:v>割当・依頼時刻と区別</x:v>
      </x:c>
    </x:row>
    <x:row r="12" ht="55" customHeight="1">
      <x:c r="A12" s="6" t="str">
        <x:v>期限</x:v>
      </x:c>
      <x:c r="B12" s="6" t="str">
        <x:v>現在の次の作業の期限。顧客との約束・解決目標は別途保持。</x:v>
      </x:c>
      <x:c r="C12" s="6" t="str">
        <x:v>期限＜基準日時で超過</x:v>
      </x:c>
    </x:row>
    <x:row r="13" ht="55" customHeight="1">
      <x:c r="A13" s="6" t="str">
        <x:v>次の作業</x:v>
      </x:c>
      <x:c r="B13" s="6" t="str">
        <x:v>次に行う具体的な操作。通常・未完了案件では明記する。</x:v>
      </x:c>
      <x:c r="C13" s="6" t="str">
        <x:v>担当未定時は当番が割当</x:v>
      </x:c>
    </x:row>
    <x:row r="14" ht="55" customHeight="1">
      <x:c r="A14" s="6" t="str">
        <x:v>保留理由</x:v>
      </x:c>
      <x:c r="B14" s="6" t="str">
        <x:v>誰から何を待っているか。顧客待ち・社内確認待ちの内訳。</x:v>
      </x:c>
      <x:c r="C14" s="6" t="str">
        <x:v>保留中も担当を外さない</x:v>
      </x:c>
    </x:row>
    <x:row r="15" ht="55" customHeight="1">
      <x:c r="A15" s="6" t="str">
        <x:v>再開日</x:v>
      </x:c>
      <x:c r="B15" s="6" t="str">
        <x:v>担当が状況を再確認する日時。返答到着を保証する予定日ではない。</x:v>
      </x:c>
      <x:c r="C15" s="6" t="str">
        <x:v>再開日≦基準日時で確認対象</x:v>
      </x:c>
    </x:row>
    <x:row r="16" ht="55" customHeight="1">
      <x:c r="A16" s="6" t="str">
        <x:v>最終メール返信</x:v>
      </x:c>
      <x:c r="B16" s="6" t="str">
        <x:v>この例では顧客へのメール送信成功を確認した日時。</x:v>
      </x:c>
      <x:c r="C16" s="6" t="str">
        <x:v>電話回答は履歴で日時・内容を確認。受信だけの電話・下書きは除外</x:v>
      </x:c>
    </x:row>
    <x:row r="17" ht="55" customHeight="1">
      <x:c r="A17" s="6" t="str">
        <x:v>引継ぎ先</x:v>
      </x:c>
      <x:c r="B17" s="6" t="str">
        <x:v>依頼先。引受を確認するまでは担当欄を変えない。</x:v>
      </x:c>
      <x:c r="C17" s="6" t="str">
        <x:v>交代後に空欄へ、旧情報は履歴</x:v>
      </x:c>
    </x:row>
    <x:row r="18" ht="55" customHeight="1">
      <x:c r="A18" s="6" t="str">
        <x:v>返信担当</x:v>
      </x:c>
      <x:c r="B18" s="6" t="str">
        <x:v>その回の返信を送る一人。案件担当と異なる場合も一人に決める。</x:v>
      </x:c>
      <x:c r="C18" s="6" t="str">
        <x:v>Q-005はC。Bは送信しない</x:v>
      </x:c>
    </x:row>
    <x:row r="19" ht="55" customHeight="1">
      <x:c r="A19" s="6" t="str">
        <x:v>送信状態</x:v>
      </x:c>
      <x:c r="B19" s="6" t="str">
        <x:v>待機／下書き中／送信処理中／失敗／結果不明を手入力。</x:v>
      </x:c>
      <x:c r="C19" s="6" t="str">
        <x:v>送信ロックや自動送信ではない</x:v>
      </x:c>
    </x:row>
    <x:row r="20" ht="55" customHeight="1">
      <x:c r="A20" s="6" t="str">
        <x:v>期限判定</x:v>
      </x:c>
      <x:c r="B20" s="6" t="str">
        <x:v>N列の式。通常・未完了で期限が基準日時より前なら超過。</x:v>
      </x:c>
      <x:c r="C20" s="6" t="str">
        <x:v>空欄行は空欄。状態は変更しない</x:v>
      </x:c>
    </x:row>
    <x:row r="21" ht="55" customHeight="1">
      <x:c r="A21" s="6" t="str">
        <x:v>再開判定</x:v>
      </x:c>
      <x:c r="B21" s="6" t="str">
        <x:v>O列の式。通常の顧客待ち・社内確認待ちで再開日が到来したか。</x:v>
      </x:c>
      <x:c r="C21" s="6" t="str">
        <x:v>緊急は別管理</x:v>
      </x:c>
    </x:row>
    <x:row r="22" ht="24" customHeight="1">
      <x:c r="A22" s="6"/>
      <x:c r="B22" s="6"/>
      <x:c r="C22" s="6"/>
    </x:row>
    <x:row r="23" ht="24" customHeight="1">
      <x:c r="A23" s="6"/>
      <x:c r="B23" s="6"/>
      <x:c r="C23" s="6"/>
    </x:row>
    <x:row r="24" ht="24" customHeight="1">
      <x:c r="A24" s="6"/>
      <x:c r="B24" s="6"/>
      <x:c r="C24" s="6"/>
    </x:row>
    <x:row r="25" ht="24" customHeight="1">
      <x:c r="A25" s="6"/>
      <x:c r="B25" s="6"/>
      <x:c r="C25" s="6"/>
    </x:row>
    <x:row r="26" ht="24" customHeight="1">
      <x:c r="A26" s="6"/>
      <x:c r="B26" s="6"/>
      <x:c r="C26" s="6"/>
    </x:row>
  </x:sheetData>
  <x:mergeCells>
    <x:mergeCell ref="A1:C1"/>
    <x:mergeCell ref="A2:C2"/>
  </x:mergeCells>
  <x:pageMargins left="0.7" right="0.7" top="0.75" bottom="0.75" header="0.3" footer="0.3"/>
  <x:tableParts count="1">
    <x:tablePart xmlns:r="http://schemas.openxmlformats.org/officeDocument/2006/relationships" r:id="R571b47a0fb8842d9"/>
  </x:tableParts>
</x:worksheet>
</file>

<file path=xl/worksheets/sheet10.xml><?xml version="1.0" encoding="utf-8"?>
<x:worksheet xmlns:x="http://schemas.openxmlformats.org/spreadsheetml/2006/main">
  <x:sheetFormatPr defaultRowHeight="15"/>
  <x:cols>
    <x:col min="1" max="1" width="34" hidden="0" customWidth="1"/>
    <x:col min="2" max="2" width="22" hidden="0" customWidth="1"/>
    <x:col min="3" max="3" width="35" hidden="0" customWidth="1"/>
    <x:col min="4" max="4" width="40" hidden="0" customWidth="1"/>
    <x:col min="5" max="5" width="40" hidden="0" customWidth="1"/>
  </x:cols>
  <x:sheetData>
    <x:row r="1" ht="42" customHeight="1">
      <x:c r="A1" s="9" t="str">
        <x:v>出典と適用範囲</x:v>
      </x:c>
      <x:c r="B1" s="9"/>
      <x:c r="C1" s="9"/>
      <x:c r="D1" s="9"/>
      <x:c r="E1" s="9"/>
    </x:row>
    <x:row r="2" ht="36" customHeight="1">
      <x:c r="A2" s="12" t="str">
        <x:v>全8件と運用案は編集上の合成例です。公式資料の機能説明を、効果の実証やNeoLogicの実績と混同しないでください。</x:v>
      </x:c>
      <x:c r="B2" s="12"/>
      <x:c r="C2" s="12"/>
      <x:c r="D2" s="12"/>
      <x:c r="E2" s="12"/>
    </x:row>
    <x:row r="3" ht="24" customHeight="1">
      <x:c r="A3" s="6"/>
      <x:c r="B3" s="6"/>
      <x:c r="C3" s="6"/>
      <x:c r="D3" s="6"/>
      <x:c r="E3" s="6"/>
    </x:row>
    <x:row r="4" ht="24" customHeight="1">
      <x:c r="A4" s="6"/>
      <x:c r="B4" s="6"/>
      <x:c r="C4" s="6"/>
      <x:c r="D4" s="6"/>
      <x:c r="E4" s="6"/>
    </x:row>
    <x:row r="5" ht="24" customHeight="1">
      <x:c r="A5" s="6"/>
      <x:c r="B5" s="6"/>
      <x:c r="C5" s="6"/>
      <x:c r="D5" s="6"/>
      <x:c r="E5" s="6"/>
    </x:row>
    <x:row r="6" ht="32" customHeight="1">
      <x:c r="A6" s="20" t="str">
        <x:v>ID・資料名</x:v>
      </x:c>
      <x:c r="B6" s="20" t="str">
        <x:v>発行元</x:v>
      </x:c>
      <x:c r="C6" s="20" t="str">
        <x:v>発行日・版／確認日</x:v>
      </x:c>
      <x:c r="D6" s="20" t="str">
        <x:v>該当箇所・適用範囲</x:v>
      </x:c>
      <x:c r="E6" s="20" t="str">
        <x:v>URL</x:v>
      </x:c>
    </x:row>
    <x:row r="7" ht="102" customHeight="1">
      <x:c r="A7" s="6" t="str">
        <x:v>WF-S06｜ステータス、作業者、アクションとは</x:v>
      </x:c>
      <x:c r="B7" s="6" t="str">
        <x:v>サイボウズ</x:v>
      </x:c>
      <x:c r="C7" s="6" t="str">
        <x:v>発行・更新日不明／記事番号040573／確認2026-09-15</x:v>
      </x:c>
      <x:c r="D7" s="6" t="str">
        <x:v>ステータス、作業者、アクション、条件付き実行。運用効果や送信排他の証明ではない。</x:v>
      </x:c>
      <x:c r="E7" s="6" t="str">
        <x:v>https://jp.kintone.help/k/ja/app/process/requiredsettings_process</x:v>
      </x:c>
    </x:row>
    <x:row r="8" ht="102" customHeight="1">
      <x:c r="A8" s="6" t="str">
        <x:v>LP135｜問い合わせ・依頼対応管理システムの開発</x:v>
      </x:c>
      <x:c r="B8" s="6" t="str">
        <x:v>NeoLogic株式会社</x:v>
      </x:c>
      <x:c r="C8" s="6" t="str">
        <x:v>発行・更新日・版不明／確認2026-09-15</x:v>
      </x:c>
      <x:c r="D8" s="6" t="str">
        <x:v>主な依頼内容・選べる進め方。相談先の説明のみ。価格・効果の比較には使わない。</x:v>
      </x:c>
      <x:c r="E8" s="6" t="str">
        <x:v>https://neologic.co.jp/solutions/inquiry-request-management</x:v>
      </x:c>
    </x:row>
    <x:row r="9" ht="24" customHeight="1">
      <x:c r="A9" s="6"/>
      <x:c r="B9" s="6"/>
      <x:c r="C9" s="6"/>
      <x:c r="D9" s="6"/>
      <x:c r="E9" s="6"/>
    </x:row>
    <x:row r="10" ht="24" customHeight="1">
      <x:c r="A10" s="6"/>
      <x:c r="B10" s="6"/>
      <x:c r="C10" s="6"/>
      <x:c r="D10" s="6"/>
      <x:c r="E10" s="6"/>
    </x:row>
    <x:row r="11" ht="24" customHeight="1">
      <x:c r="A11" s="6"/>
      <x:c r="B11" s="6"/>
      <x:c r="C11" s="6"/>
      <x:c r="D11" s="6"/>
      <x:c r="E11" s="6"/>
    </x:row>
    <x:row r="12" ht="24" customHeight="1">
      <x:c r="A12" s="6"/>
      <x:c r="B12" s="6"/>
      <x:c r="C12" s="6"/>
      <x:c r="D12" s="6"/>
      <x:c r="E12" s="6"/>
    </x:row>
    <x:row r="13" ht="24" customHeight="1">
      <x:c r="A13" s="6"/>
      <x:c r="B13" s="6"/>
      <x:c r="C13" s="6"/>
      <x:c r="D13" s="6"/>
      <x:c r="E13" s="6"/>
    </x:row>
  </x:sheetData>
  <x:mergeCells>
    <x:mergeCell ref="A1:E1"/>
    <x:mergeCell ref="A2:E2"/>
  </x:mergeCells>
  <x:pageMargins left="0.7" right="0.7" top="0.75" bottom="0.75" header="0.3" footer="0.3"/>
</x:worksheet>
</file>

<file path=xl/worksheets/sheet11.xml><?xml version="1.0" encoding="utf-8"?>
<x:worksheet xmlns:x="http://schemas.openxmlformats.org/spreadsheetml/2006/main">
  <x:sheetViews>
    <x:sheetView showGridLines="0" workbookViewId="0">
      <x:pane ySplit="4" topLeftCell="A5" activePane="bottomLeft" state="frozen"/>
    </x:sheetView>
  </x:sheetViews>
  <x:sheetFormatPr defaultRowHeight="15"/>
  <x:cols>
    <x:col min="1" max="1" width="32" hidden="0" customWidth="1"/>
    <x:col min="2" max="2" width="32" hidden="0" customWidth="1"/>
    <x:col min="3" max="3" width="32" hidden="0" customWidth="1"/>
    <x:col min="4" max="4" width="32" hidden="0" customWidth="1"/>
  </x:cols>
  <x:sheetData>
    <x:row r="1" ht="48" customHeight="1">
      <x:c r="A1" s="44" t="str">
        <x:v>同じ顧客の反響を分ける｜架空例</x:v>
      </x:c>
      <x:c r="B1" s="42"/>
      <x:c r="C1" s="42"/>
      <x:c r="D1" s="42"/>
    </x:row>
    <x:row r="2" ht="48" customHeight="1">
      <x:c r="A2" s="42" t="str">
        <x:v>説明用の架空例です。自社の条件と規程に合わせて記録します。</x:v>
      </x:c>
      <x:c r="B2" s="42"/>
      <x:c r="C2" s="42"/>
      <x:c r="D2" s="42"/>
    </x:row>
    <x:row r="3" ht="48" customHeight="1">
      <x:c r="A3" s="42"/>
      <x:c r="B3" s="42"/>
      <x:c r="C3" s="42"/>
      <x:c r="D3" s="42"/>
    </x:row>
    <x:row r="4" ht="48" customHeight="1">
      <x:c r="A4" s="46" t="str">
        <x:v>項目</x:v>
      </x:c>
      <x:c r="B4" s="46" t="str">
        <x:v>反響R-01</x:v>
      </x:c>
      <x:c r="C4" s="46" t="str">
        <x:v>反響R-02</x:v>
      </x:c>
      <x:c r="D4" s="46" t="str">
        <x:v>記録する内容</x:v>
      </x:c>
    </x:row>
    <x:row r="5" ht="48" customHeight="1">
      <x:c r="A5" s="47" t="str">
        <x:v>顧客番号</x:v>
      </x:c>
      <x:c r="B5" s="48" t="str">
        <x:v>C-A</x:v>
      </x:c>
      <x:c r="C5" s="48" t="str">
        <x:v>C-A</x:v>
      </x:c>
      <x:c r="D5" s="42" t="str">
        <x:v>同じ顧客を結ぶ番号</x:v>
      </x:c>
    </x:row>
    <x:row r="6" ht="48" customHeight="1">
      <x:c r="A6" s="47" t="str">
        <x:v>反響番号</x:v>
      </x:c>
      <x:c r="B6" s="48" t="str">
        <x:v>R-01</x:v>
      </x:c>
      <x:c r="C6" s="48" t="str">
        <x:v>R-02</x:v>
      </x:c>
      <x:c r="D6" s="42" t="str">
        <x:v>問い合わせごとに別の番号</x:v>
      </x:c>
    </x:row>
    <x:row r="7" ht="48" customHeight="1">
      <x:c r="A7" s="47" t="str">
        <x:v>物件番号</x:v>
      </x:c>
      <x:c r="B7" s="48" t="str">
        <x:v>P-01</x:v>
      </x:c>
      <x:c r="C7" s="48" t="str">
        <x:v>P-02</x:v>
      </x:c>
      <x:c r="D7" s="42" t="str">
        <x:v>対象物件を識別</x:v>
      </x:c>
    </x:row>
    <x:row r="8" ht="48" customHeight="1">
      <x:c r="A8" s="47" t="str">
        <x:v>募集状態</x:v>
      </x:c>
      <x:c r="B8" s="48" t="str">
        <x:v>募集終了</x:v>
      </x:c>
      <x:c r="C8" s="48" t="str">
        <x:v>空きあり</x:v>
      </x:c>
      <x:c r="D8" s="42" t="str">
        <x:v>募集元へ確認した結果</x:v>
      </x:c>
    </x:row>
    <x:row r="9" ht="48" customHeight="1">
      <x:c r="A9" s="47" t="str">
        <x:v>募集確認先</x:v>
      </x:c>
      <x:c r="B9" s="48" t="str">
        <x:v>P-01の募集元（架空）</x:v>
      </x:c>
      <x:c r="C9" s="48" t="str">
        <x:v>P-02の募集元（架空）</x:v>
      </x:c>
      <x:c r="D9" s="42" t="str">
        <x:v>確認先の原記録を参照</x:v>
      </x:c>
    </x:row>
    <x:row r="10" ht="48" customHeight="1">
      <x:c r="A10" s="47" t="str">
        <x:v>募集確認日時</x:v>
      </x:c>
      <x:c r="B10" s="48" t="str">
        <x:v>9月15日10時</x:v>
      </x:c>
      <x:c r="C10" s="48" t="str">
        <x:v>9月15日10時</x:v>
      </x:c>
      <x:c r="D10" s="42" t="str">
        <x:v>いつの情報かを残す</x:v>
      </x:c>
    </x:row>
    <x:row r="11" ht="48" customHeight="1">
      <x:c r="A11" s="47" t="str">
        <x:v>希望条件</x:v>
      </x:c>
      <x:c r="B11" s="48" t="str">
        <x:v>賃料8万円以下へ変更</x:v>
      </x:c>
      <x:c r="C11" s="48" t="str">
        <x:v>賃料8万円以下へ変更</x:v>
      </x:c>
      <x:c r="D11" s="42" t="str">
        <x:v>顧客へ9月15日10時15分に確認した共通履歴</x:v>
      </x:c>
    </x:row>
    <x:row r="12" ht="48" customHeight="1">
      <x:c r="A12" s="47" t="str">
        <x:v>内見実施日時</x:v>
      </x:c>
      <x:c r="B12" s="48" t="str"/>
      <x:c r="C12" s="48" t="str">
        <x:v>9月15日14時</x:v>
      </x:c>
      <x:c r="D12" s="42" t="str">
        <x:v>申込み・契約とは別に記録</x:v>
      </x:c>
    </x:row>
    <x:row r="13" ht="48" customHeight="1">
      <x:c r="A13" s="47" t="str">
        <x:v>次の作業</x:v>
      </x:c>
      <x:c r="B13" s="48" t="str">
        <x:v>変更後の希望条件で候補を探して連絡</x:v>
      </x:c>
      <x:c r="C13" s="48" t="str">
        <x:v>内見後の意向を確認</x:v>
      </x:c>
      <x:c r="D13" s="42" t="str">
        <x:v>反響ごとに決める</x:v>
      </x:c>
    </x:row>
    <x:row r="14" ht="48" customHeight="1">
      <x:c r="A14" s="47" t="str">
        <x:v>担当</x:v>
      </x:c>
      <x:c r="B14" s="48" t="str">
        <x:v>担当A</x:v>
      </x:c>
      <x:c r="C14" s="48" t="str">
        <x:v>担当B</x:v>
      </x:c>
      <x:c r="D14" s="42" t="str">
        <x:v>現在の担当</x:v>
      </x:c>
    </x:row>
    <x:row r="15" ht="48" customHeight="1">
      <x:c r="A15" s="47" t="str">
        <x:v>次回期限</x:v>
      </x:c>
      <x:c r="B15" s="48" t="str">
        <x:v>9月16日12時</x:v>
      </x:c>
      <x:c r="C15" s="48" t="str">
        <x:v>9月16日10時</x:v>
      </x:c>
      <x:c r="D15" s="42" t="str">
        <x:v>次の連絡・確認期限</x:v>
      </x:c>
    </x:row>
    <x:row r="16" ht="48" customHeight="1">
      <x:c r="A16" s="47" t="str">
        <x:v>状態</x:v>
      </x:c>
      <x:c r="B16" s="48" t="str">
        <x:v>対応中</x:v>
      </x:c>
      <x:c r="C16" s="48" t="str">
        <x:v>対応中</x:v>
      </x:c>
      <x:c r="D16" s="42" t="str">
        <x:v>内見実施だけで完了にしない</x:v>
      </x:c>
    </x:row>
  </x:sheetData>
  <x:pageMargins left="0.7" right="0.7" top="0.75" bottom="0.75" header="0.3" footer="0.3"/>
</x:worksheet>
</file>

<file path=xl/worksheets/sheet12.xml><?xml version="1.0" encoding="utf-8"?>
<x:worksheet xmlns:x="http://schemas.openxmlformats.org/spreadsheetml/2006/main">
  <x:sheetViews>
    <x:sheetView showGridLines="0" workbookViewId="0">
      <x:pane ySplit="4" topLeftCell="A5" activePane="bottomLeft" state="frozen"/>
    </x:sheetView>
  </x:sheetViews>
  <x:sheetFormatPr defaultRowHeight="15"/>
  <x:cols>
    <x:col min="1" max="1" width="32" hidden="0" customWidth="1"/>
    <x:col min="2" max="2" width="32" hidden="0" customWidth="1"/>
    <x:col min="3" max="3" width="32" hidden="0" customWidth="1"/>
    <x:col min="4" max="4" width="32" hidden="0" customWidth="1"/>
  </x:cols>
  <x:sheetData>
    <x:row r="1" ht="48" customHeight="1">
      <x:c r="A1" s="44" t="str">
        <x:v>同じ顧客の反響を分ける｜記入用</x:v>
      </x:c>
      <x:c r="B1" s="42"/>
      <x:c r="C1" s="42"/>
      <x:c r="D1" s="42"/>
    </x:row>
    <x:row r="2" ht="48" customHeight="1">
      <x:c r="A2" s="42" t="str">
        <x:v>説明用の架空例です。自社の条件と規程に合わせて記録します。</x:v>
      </x:c>
      <x:c r="B2" s="42"/>
      <x:c r="C2" s="42"/>
      <x:c r="D2" s="42"/>
    </x:row>
    <x:row r="3" ht="48" customHeight="1">
      <x:c r="A3" s="42"/>
      <x:c r="B3" s="42"/>
      <x:c r="C3" s="42"/>
      <x:c r="D3" s="42"/>
    </x:row>
    <x:row r="4" ht="48" customHeight="1">
      <x:c r="A4" s="46" t="str">
        <x:v>項目</x:v>
      </x:c>
      <x:c r="B4" s="46" t="str">
        <x:v>反響R-01</x:v>
      </x:c>
      <x:c r="C4" s="46" t="str">
        <x:v>反響R-02</x:v>
      </x:c>
      <x:c r="D4" s="46" t="str">
        <x:v>記録する内容</x:v>
      </x:c>
    </x:row>
    <x:row r="5" ht="48" customHeight="1">
      <x:c r="A5" s="47" t="str">
        <x:v>顧客番号</x:v>
      </x:c>
      <x:c r="B5" s="48" t="str"/>
      <x:c r="C5" s="48" t="str"/>
      <x:c r="D5" s="42" t="str">
        <x:v>同じ顧客を結ぶ番号</x:v>
      </x:c>
    </x:row>
    <x:row r="6" ht="48" customHeight="1">
      <x:c r="A6" s="47" t="str">
        <x:v>反響番号</x:v>
      </x:c>
      <x:c r="B6" s="48" t="str"/>
      <x:c r="C6" s="48" t="str"/>
      <x:c r="D6" s="42" t="str">
        <x:v>問い合わせごとに別の番号</x:v>
      </x:c>
    </x:row>
    <x:row r="7" ht="48" customHeight="1">
      <x:c r="A7" s="47" t="str">
        <x:v>物件番号</x:v>
      </x:c>
      <x:c r="B7" s="48" t="str"/>
      <x:c r="C7" s="48" t="str"/>
      <x:c r="D7" s="42" t="str">
        <x:v>対象物件を識別</x:v>
      </x:c>
    </x:row>
    <x:row r="8" ht="48" customHeight="1">
      <x:c r="A8" s="47" t="str">
        <x:v>募集状態</x:v>
      </x:c>
      <x:c r="B8" s="48" t="str"/>
      <x:c r="C8" s="48" t="str"/>
      <x:c r="D8" s="42" t="str">
        <x:v>募集元へ確認した結果</x:v>
      </x:c>
    </x:row>
    <x:row r="9" ht="48" customHeight="1">
      <x:c r="A9" s="47" t="str">
        <x:v>募集確認先</x:v>
      </x:c>
      <x:c r="B9" s="48" t="str"/>
      <x:c r="C9" s="48" t="str"/>
      <x:c r="D9" s="42" t="str">
        <x:v>確認先の原記録を参照</x:v>
      </x:c>
    </x:row>
    <x:row r="10" ht="48" customHeight="1">
      <x:c r="A10" s="47" t="str">
        <x:v>募集確認日時</x:v>
      </x:c>
      <x:c r="B10" s="48" t="str"/>
      <x:c r="C10" s="48" t="str"/>
      <x:c r="D10" s="42" t="str">
        <x:v>いつの情報かを残す</x:v>
      </x:c>
    </x:row>
    <x:row r="11" ht="48" customHeight="1">
      <x:c r="A11" s="47" t="str">
        <x:v>希望条件</x:v>
      </x:c>
      <x:c r="B11" s="48" t="str"/>
      <x:c r="C11" s="48" t="str"/>
      <x:c r="D11" s="42" t="str">
        <x:v>顧客へ9月15日10時15分に確認した共通履歴</x:v>
      </x:c>
    </x:row>
    <x:row r="12" ht="48" customHeight="1">
      <x:c r="A12" s="47" t="str">
        <x:v>内見実施日時</x:v>
      </x:c>
      <x:c r="B12" s="48" t="str"/>
      <x:c r="C12" s="48" t="str"/>
      <x:c r="D12" s="42" t="str">
        <x:v>申込み・契約とは別に記録</x:v>
      </x:c>
    </x:row>
    <x:row r="13" ht="48" customHeight="1">
      <x:c r="A13" s="47" t="str">
        <x:v>次の作業</x:v>
      </x:c>
      <x:c r="B13" s="48" t="str"/>
      <x:c r="C13" s="48" t="str"/>
      <x:c r="D13" s="42" t="str">
        <x:v>反響ごとに決める</x:v>
      </x:c>
    </x:row>
    <x:row r="14" ht="48" customHeight="1">
      <x:c r="A14" s="47" t="str">
        <x:v>担当</x:v>
      </x:c>
      <x:c r="B14" s="48" t="str"/>
      <x:c r="C14" s="48" t="str"/>
      <x:c r="D14" s="42" t="str">
        <x:v>現在の担当</x:v>
      </x:c>
    </x:row>
    <x:row r="15" ht="48" customHeight="1">
      <x:c r="A15" s="47" t="str">
        <x:v>次回期限</x:v>
      </x:c>
      <x:c r="B15" s="48" t="str"/>
      <x:c r="C15" s="48" t="str"/>
      <x:c r="D15" s="42" t="str">
        <x:v>次の連絡・確認期限</x:v>
      </x:c>
    </x:row>
    <x:row r="16" ht="48" customHeight="1">
      <x:c r="A16" s="47" t="str">
        <x:v>状態</x:v>
      </x:c>
      <x:c r="B16" s="48" t="str"/>
      <x:c r="C16" s="48" t="str"/>
      <x:c r="D16" s="42" t="str">
        <x:v>内見実施だけで完了にしない</x:v>
      </x:c>
    </x:row>
  </x:sheetData>
  <x:pageMargins left="0.7" right="0.7" top="0.75" bottom="0.75" header="0.3" footer="0.3"/>
</x:worksheet>
</file>