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27ae6becbf4b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記入済み比較表" sheetId="1" r:id="R298c6e5285da4ca2"/>
    <x:sheet xmlns:r="http://schemas.openxmlformats.org/officeDocument/2006/relationships" name="比較表_空欄" sheetId="2" r:id="Rff29c4a074b74c62"/>
    <x:sheet xmlns:r="http://schemas.openxmlformats.org/officeDocument/2006/relationships" name="費用試算_見本" sheetId="3" r:id="Rc20c052f7bd1481b"/>
    <x:sheet xmlns:r="http://schemas.openxmlformats.org/officeDocument/2006/relationships" name="費用試算_空欄" sheetId="4" r:id="R4b2ffab7519b44bb"/>
    <x:sheet xmlns:r="http://schemas.openxmlformats.org/officeDocument/2006/relationships" name="公式条件_確認日付き" sheetId="5" r:id="R7905729aa85d4857"/>
    <x:sheet xmlns:r="http://schemas.openxmlformats.org/officeDocument/2006/relationships" name="出典" sheetId="6" r:id="Rbfe49b06ed6b4148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164" formatCode="#,##0&quot; 円&quot;"/>
    <x:numFmt numFmtId="165" formatCode="#,##0&quot; &quot;"/>
    <x:numFmt numFmtId="166" formatCode="#,##0&quot; 円 &quot;"/>
    <x:numFmt numFmtId="200" formatCode="yyyy-mm-dd"/>
  </x:numFmts>
  <x:fonts count="11">
    <x:font>
      <x:sz val="11"/>
      <x:name val="Carlito"/>
    </x:font>
    <x:font>
      <x:sz val="11"/>
      <x:color rgb="FF223344"/>
      <x:name val="Noto Sans CJK JP"/>
    </x:font>
    <x:font>
      <x:b/>
      <x:sz val="17"/>
      <x:color rgb="FFFFFFFF"/>
      <x:name val="Noto Sans CJK JP"/>
    </x:font>
    <x:font>
      <x:b/>
      <x:sz val="11"/>
      <x:color rgb="FFFFFFFF"/>
      <x:name val="Noto Sans CJK JP"/>
    </x:font>
    <x:font>
      <x:b/>
      <x:sz val="11"/>
      <x:color rgb="FF223344"/>
      <x:name val="Noto Sans CJK JP"/>
    </x:font>
    <x:font>
      <x:sz val="11"/>
      <x:color rgb="FF235A97"/>
      <x:name val="Noto Sans CJK JP"/>
    </x:font>
    <x:font>
      <x:sz val="9"/>
      <x:color rgb="FF235A97"/>
      <x:name val="Noto Sans CJK JP"/>
    </x:font>
    <x:font>
      <x:sz val="12"/>
      <x:color rgb="FF235A97"/>
      <x:name val="Noto Sans CJK JP"/>
    </x:font>
    <x:font>
      <x:sz val="12"/>
      <x:color rgb="FF223344"/>
      <x:name val="Noto Sans CJK JP"/>
    </x:font>
    <x:font>
      <x:b/>
      <x:sz val="12"/>
      <x:color rgb="FF126B6B"/>
      <x:name val="Noto Sans CJK JP"/>
    </x:font>
    <x:font>
      <x:sz val="10"/>
      <x:color rgb="FF126B6B"/>
      <x:name val="Noto Sans CJK JP"/>
    </x:font>
  </x:fonts>
  <x:fills count="7">
    <x:fill>
      <x:patternFill patternType="none"/>
    </x:fill>
    <x:fill>
      <x:patternFill patternType="gray125"/>
    </x:fill>
    <x:fill>
      <x:patternFill patternType="solid">
        <x:fgColor rgb="FF17324D"/>
      </x:patternFill>
    </x:fill>
    <x:fill>
      <x:patternFill patternType="solid">
        <x:fgColor rgb="FFEDF5F5"/>
      </x:patternFill>
    </x:fill>
    <x:fill>
      <x:patternFill patternType="solid">
        <x:fgColor rgb="FF126B6B"/>
      </x:patternFill>
    </x:fill>
    <x:fill>
      <x:patternFill patternType="solid">
        <x:fgColor rgb="FFF1F4F7"/>
      </x:patternFill>
    </x:fill>
    <x:fill>
      <x:patternFill patternType="solid">
        <x:fgColor rgb="FFF3F7FD"/>
      </x:patternFill>
    </x:fill>
  </x:fills>
  <x:borders count="2">
    <x:border/>
    <x:border/>
  </x:borders>
  <x:cellStyleXfs count="2">
    <x:xf numFmtId="0" fontId="0" fillId="0" borderId="1"/>
    <x:xf numFmtId="0" fontId="0" fillId="0" borderId="0"/>
  </x:cellStyleXfs>
  <x:cellXfs count="111">
    <x:xf numFmtId="0" fontId="0" fillId="0" borderId="0" xfId="0"/>
    <x:xf numFmtId="0" fontId="0" fillId="0" borderId="1" xfId="0"/>
    <x:xf numFmtId="0" fontId="1" fillId="0" borderId="0" xfId="0"/>
    <x:xf numFmtId="0" fontId="1" fillId="0" borderId="0" xfId="0" applyAlignment="1">
      <x:alignment wrapText="1"/>
    </x:xf>
    <x:xf numFmtId="0" fontId="1" fillId="0" borderId="0" xfId="0" applyAlignment="1">
      <x:alignment vertical="top" wrapText="1"/>
    </x:xf>
    <x:xf numFmtId="0" fontId="1" fillId="0" borderId="1" xfId="0"/>
    <x:xf numFmtId="0" fontId="1" fillId="0" borderId="1" xfId="0" applyAlignment="1">
      <x:alignment wrapText="1"/>
    </x:xf>
    <x:xf numFmtId="0" fontId="1" fillId="0" borderId="1" xfId="0" applyAlignment="1">
      <x:alignment vertical="top" wrapText="1"/>
    </x:xf>
    <x:xf numFmtId="0" fontId="1" fillId="2" borderId="0" xfId="0" applyAlignment="1">
      <x:alignment vertical="top" wrapText="1"/>
    </x:xf>
    <x:xf numFmtId="0" fontId="2" fillId="2" borderId="0" xfId="0" applyAlignment="1">
      <x:alignment vertical="top" wrapText="1"/>
    </x:xf>
    <x:xf numFmtId="0" fontId="1" fillId="2" borderId="1" xfId="0" applyAlignment="1">
      <x:alignment vertical="top" wrapText="1"/>
    </x:xf>
    <x:xf numFmtId="0" fontId="2" fillId="2" borderId="1" xfId="0" applyAlignment="1">
      <x:alignment vertical="top" wrapText="1"/>
    </x:xf>
    <x:xf numFmtId="0" fontId="1" fillId="3" borderId="0" xfId="0" applyAlignment="1">
      <x:alignment vertical="top" wrapText="1"/>
    </x:xf>
    <x:xf numFmtId="0" fontId="1" fillId="3" borderId="1" xfId="0" applyAlignment="1">
      <x:alignment vertical="top" wrapText="1"/>
    </x:xf>
    <x:xf numFmtId="0" fontId="1" fillId="4" borderId="0" xfId="0" applyAlignment="1">
      <x:alignment vertical="top" wrapText="1"/>
    </x:xf>
    <x:xf numFmtId="0" fontId="3" fillId="4" borderId="0" xfId="0" applyAlignment="1">
      <x:alignment vertical="top" wrapText="1"/>
    </x:xf>
    <x:xf numFmtId="0" fontId="3" fillId="4" borderId="0" xfId="0" applyAlignment="1">
      <x:alignment vertical="center" wrapText="1"/>
    </x:xf>
    <x:xf numFmtId="0" fontId="1" fillId="4" borderId="1" xfId="0" applyAlignment="1">
      <x:alignment vertical="top" wrapText="1"/>
    </x:xf>
    <x:xf numFmtId="0" fontId="3" fillId="4" borderId="1" xfId="0" applyAlignment="1">
      <x:alignment vertical="top" wrapText="1"/>
    </x:xf>
    <x:xf numFmtId="0" fontId="3" fillId="4" borderId="1" xfId="0" applyAlignment="1">
      <x:alignment vertical="center" wrapText="1"/>
    </x:xf>
    <x:xf numFmtId="0" fontId="1" fillId="5" borderId="0" xfId="0" applyAlignment="1">
      <x:alignment vertical="top" wrapText="1"/>
    </x:xf>
    <x:xf numFmtId="0" fontId="4" fillId="5" borderId="0" xfId="0" applyAlignment="1">
      <x:alignment vertical="top" wrapText="1"/>
    </x:xf>
    <x:xf numFmtId="0" fontId="1" fillId="5" borderId="1" xfId="0" applyAlignment="1">
      <x:alignment vertical="top" wrapText="1"/>
    </x:xf>
    <x:xf numFmtId="0" fontId="4" fillId="5" borderId="1" xfId="0" applyAlignment="1">
      <x:alignment vertical="top" wrapText="1"/>
    </x:xf>
    <x:xf numFmtId="0" fontId="5" fillId="0" borderId="0" xfId="0" applyAlignment="1">
      <x:alignment vertical="top" wrapText="1"/>
    </x:xf>
    <x:xf numFmtId="0" fontId="5" fillId="0" borderId="1" xfId="0" applyAlignment="1">
      <x:alignment vertical="top" wrapText="1"/>
    </x:xf>
    <x:xf numFmtId="0" fontId="6" fillId="0" borderId="0" xfId="0" applyAlignment="1">
      <x:alignment vertical="top" wrapText="1"/>
    </x:xf>
    <x:xf numFmtId="0" fontId="6" fillId="0" borderId="1" xfId="0" applyAlignment="1">
      <x:alignment vertical="top" wrapText="1"/>
    </x:xf>
    <x:xf numFmtId="0" fontId="1" fillId="6" borderId="0" xfId="0" applyAlignment="1">
      <x:alignment vertical="top" wrapText="1"/>
    </x:xf>
    <x:xf numFmtId="0" fontId="7" fillId="6" borderId="0" xfId="0" applyAlignment="1">
      <x:alignment vertical="top" wrapText="1"/>
    </x:xf>
    <x:xf numFmtId="0" fontId="7" fillId="6" borderId="0" xfId="0" applyAlignment="1">
      <x:alignment horizontal="right" vertical="top" wrapText="1"/>
    </x:xf>
    <x:xf numFmtId="0" fontId="1" fillId="6" borderId="1" xfId="0" applyAlignment="1">
      <x:alignment vertical="top" wrapText="1"/>
    </x:xf>
    <x:xf numFmtId="0" fontId="7" fillId="6" borderId="1" xfId="0" applyAlignment="1">
      <x:alignment vertical="top" wrapText="1"/>
    </x:xf>
    <x:xf numFmtId="0" fontId="7" fillId="6" borderId="1" xfId="0" applyAlignment="1">
      <x:alignment horizontal="right" vertical="top" wrapText="1"/>
    </x:xf>
    <x:xf numFmtId="0" fontId="7" fillId="5" borderId="0" xfId="0" applyAlignment="1">
      <x:alignment horizontal="right" vertical="top" wrapText="1"/>
    </x:xf>
    <x:xf numFmtId="0" fontId="8" fillId="5" borderId="0" xfId="0" applyAlignment="1">
      <x:alignment horizontal="right" vertical="top" wrapText="1"/>
    </x:xf>
    <x:xf numFmtId="0" fontId="7" fillId="5" borderId="1" xfId="0" applyAlignment="1">
      <x:alignment horizontal="right" vertical="top" wrapText="1"/>
    </x:xf>
    <x:xf numFmtId="0" fontId="8" fillId="5" borderId="1" xfId="0" applyAlignment="1">
      <x:alignment horizontal="right" vertical="top" wrapText="1"/>
    </x:xf>
    <x:xf numFmtId="0" fontId="8" fillId="0" borderId="0" xfId="0" applyAlignment="1">
      <x:alignment vertical="top" wrapText="1"/>
    </x:xf>
    <x:xf numFmtId="0" fontId="8" fillId="0" borderId="0" xfId="0" applyAlignment="1">
      <x:alignment horizontal="right" vertical="top" wrapText="1"/>
    </x:xf>
    <x:xf numFmtId="0" fontId="8" fillId="0" borderId="1" xfId="0" applyAlignment="1">
      <x:alignment vertical="top" wrapText="1"/>
    </x:xf>
    <x:xf numFmtId="0" fontId="8" fillId="0" borderId="1" xfId="0" applyAlignment="1">
      <x:alignment horizontal="right" vertical="top" wrapText="1"/>
    </x:xf>
    <x:xf numFmtId="3" fontId="7" fillId="6" borderId="0" xfId="0" applyAlignment="1">
      <x:alignment horizontal="right" vertical="top" wrapText="1"/>
    </x:xf>
    <x:xf numFmtId="3" fontId="8" fillId="5" borderId="0" xfId="0" applyAlignment="1">
      <x:alignment horizontal="right" vertical="top" wrapText="1"/>
    </x:xf>
    <x:xf numFmtId="3" fontId="1" fillId="0" borderId="0" xfId="0" applyAlignment="1">
      <x:alignment vertical="top" wrapText="1"/>
    </x:xf>
    <x:xf numFmtId="3" fontId="8" fillId="0" borderId="0" xfId="0" applyAlignment="1">
      <x:alignment horizontal="right" vertical="top" wrapText="1"/>
    </x:xf>
    <x:xf numFmtId="3" fontId="7" fillId="6" borderId="1" xfId="0" applyAlignment="1">
      <x:alignment horizontal="right" vertical="top" wrapText="1"/>
    </x:xf>
    <x:xf numFmtId="3" fontId="8" fillId="5" borderId="1" xfId="0" applyAlignment="1">
      <x:alignment horizontal="right" vertical="top" wrapText="1"/>
    </x:xf>
    <x:xf numFmtId="3" fontId="1" fillId="0" borderId="1" xfId="0" applyAlignment="1">
      <x:alignment vertical="top" wrapText="1"/>
    </x:xf>
    <x:xf numFmtId="3" fontId="8" fillId="0" borderId="1" xfId="0" applyAlignment="1">
      <x:alignment horizontal="right" vertical="top" wrapText="1"/>
    </x:xf>
    <x:xf numFmtId="164" fontId="7" fillId="6" borderId="0" xfId="0" applyAlignment="1">
      <x:alignment horizontal="right" vertical="top" wrapText="1"/>
    </x:xf>
    <x:xf numFmtId="164" fontId="7" fillId="6" borderId="1" xfId="0" applyAlignment="1">
      <x:alignment horizontal="right" vertical="top" wrapText="1"/>
    </x:xf>
    <x:xf numFmtId="164" fontId="8" fillId="0" borderId="0" xfId="0" applyAlignment="1">
      <x:alignment horizontal="right" vertical="top" wrapText="1"/>
    </x:xf>
    <x:xf numFmtId="164" fontId="8" fillId="0" borderId="1" xfId="0" applyAlignment="1">
      <x:alignment horizontal="right" vertical="top" wrapText="1"/>
    </x:xf>
    <x:xf numFmtId="164" fontId="8" fillId="3" borderId="0" xfId="0" applyAlignment="1">
      <x:alignment horizontal="right" vertical="top" wrapText="1"/>
    </x:xf>
    <x:xf numFmtId="0" fontId="9" fillId="3" borderId="0" xfId="0" applyAlignment="1">
      <x:alignment vertical="top" wrapText="1"/>
    </x:xf>
    <x:xf numFmtId="164" fontId="9" fillId="3" borderId="0" xfId="0" applyAlignment="1">
      <x:alignment horizontal="right" vertical="top" wrapText="1"/>
    </x:xf>
    <x:xf numFmtId="164" fontId="8" fillId="3" borderId="1" xfId="0" applyAlignment="1">
      <x:alignment horizontal="right" vertical="top" wrapText="1"/>
    </x:xf>
    <x:xf numFmtId="0" fontId="9" fillId="3" borderId="1" xfId="0" applyAlignment="1">
      <x:alignment vertical="top" wrapText="1"/>
    </x:xf>
    <x:xf numFmtId="164" fontId="9" fillId="3" borderId="1" xfId="0" applyAlignment="1">
      <x:alignment horizontal="right" vertical="top" wrapText="1"/>
    </x:xf>
    <x:xf numFmtId="0" fontId="10" fillId="0" borderId="0" xfId="0" applyAlignment="1">
      <x:alignment vertical="top" wrapText="1"/>
    </x:xf>
    <x:xf numFmtId="0" fontId="10" fillId="0" borderId="1" xfId="0" applyAlignment="1">
      <x:alignment vertical="top" wrapText="1"/>
    </x:xf>
    <x:xf numFmtId="0" fontId="10" fillId="5" borderId="0" xfId="0" applyAlignment="1">
      <x:alignment vertical="top" wrapText="1"/>
    </x:xf>
    <x:xf numFmtId="0" fontId="10" fillId="5" borderId="1" xfId="0" applyAlignment="1">
      <x:alignment vertical="top" wrapText="1"/>
    </x:xf>
    <x:xf numFmtId="0" fontId="1" fillId="5" borderId="0" xfId="0" applyAlignment="1">
      <x:alignment vertical="center" wrapText="1"/>
    </x:xf>
    <x:xf numFmtId="3" fontId="7" fillId="6" borderId="0" xfId="0" applyAlignment="1">
      <x:alignment horizontal="right" vertical="center" wrapText="1"/>
    </x:xf>
    <x:xf numFmtId="3" fontId="8" fillId="5" borderId="0" xfId="0" applyAlignment="1">
      <x:alignment horizontal="right" vertical="center" wrapText="1"/>
    </x:xf>
    <x:xf numFmtId="0" fontId="1" fillId="0" borderId="0" xfId="0" applyAlignment="1">
      <x:alignment vertical="center" wrapText="1"/>
    </x:xf>
    <x:xf numFmtId="164" fontId="7" fillId="6" borderId="0" xfId="0" applyAlignment="1">
      <x:alignment horizontal="right" vertical="center" wrapText="1"/>
    </x:xf>
    <x:xf numFmtId="3" fontId="1" fillId="0" borderId="0" xfId="0" applyAlignment="1">
      <x:alignment vertical="center" wrapText="1"/>
    </x:xf>
    <x:xf numFmtId="3" fontId="8" fillId="0" borderId="0" xfId="0" applyAlignment="1">
      <x:alignment horizontal="right" vertical="center" wrapText="1"/>
    </x:xf>
    <x:xf numFmtId="164" fontId="8" fillId="0" borderId="0" xfId="0" applyAlignment="1">
      <x:alignment horizontal="right" vertical="center" wrapText="1"/>
    </x:xf>
    <x:xf numFmtId="0" fontId="9" fillId="3" borderId="0" xfId="0" applyAlignment="1">
      <x:alignment vertical="center" wrapText="1"/>
    </x:xf>
    <x:xf numFmtId="164" fontId="9" fillId="3" borderId="0" xfId="0" applyAlignment="1">
      <x:alignment horizontal="right" vertical="center" wrapText="1"/>
    </x:xf>
    <x:xf numFmtId="0" fontId="1" fillId="5" borderId="1" xfId="0" applyAlignment="1">
      <x:alignment vertical="center" wrapText="1"/>
    </x:xf>
    <x:xf numFmtId="3" fontId="7" fillId="6" borderId="1" xfId="0" applyAlignment="1">
      <x:alignment horizontal="right" vertical="center" wrapText="1"/>
    </x:xf>
    <x:xf numFmtId="3" fontId="8" fillId="5" borderId="1" xfId="0" applyAlignment="1">
      <x:alignment horizontal="right" vertical="center" wrapText="1"/>
    </x:xf>
    <x:xf numFmtId="0" fontId="1" fillId="0" borderId="1" xfId="0" applyAlignment="1">
      <x:alignment vertical="center" wrapText="1"/>
    </x:xf>
    <x:xf numFmtId="164" fontId="7" fillId="6" borderId="1" xfId="0" applyAlignment="1">
      <x:alignment horizontal="right" vertical="center" wrapText="1"/>
    </x:xf>
    <x:xf numFmtId="3" fontId="1" fillId="0" borderId="1" xfId="0" applyAlignment="1">
      <x:alignment vertical="center" wrapText="1"/>
    </x:xf>
    <x:xf numFmtId="3" fontId="8" fillId="0" borderId="1" xfId="0" applyAlignment="1">
      <x:alignment horizontal="right" vertical="center" wrapText="1"/>
    </x:xf>
    <x:xf numFmtId="164" fontId="8" fillId="0" borderId="1" xfId="0" applyAlignment="1">
      <x:alignment horizontal="right" vertical="center" wrapText="1"/>
    </x:xf>
    <x:xf numFmtId="0" fontId="9" fillId="3" borderId="1" xfId="0" applyAlignment="1">
      <x:alignment vertical="center" wrapText="1"/>
    </x:xf>
    <x:xf numFmtId="164" fontId="9" fillId="3" borderId="1" xfId="0" applyAlignment="1">
      <x:alignment horizontal="right" vertical="center" wrapText="1"/>
    </x:xf>
    <x:xf numFmtId="165" fontId="7" fillId="6" borderId="0" xfId="0" applyAlignment="1">
      <x:alignment horizontal="right" vertical="center" wrapText="1"/>
    </x:xf>
    <x:xf numFmtId="165" fontId="8" fillId="5" borderId="0" xfId="0" applyAlignment="1">
      <x:alignment horizontal="right" vertical="center" wrapText="1"/>
    </x:xf>
    <x:xf numFmtId="165" fontId="1" fillId="0" borderId="0" xfId="0" applyAlignment="1">
      <x:alignment vertical="center" wrapText="1"/>
    </x:xf>
    <x:xf numFmtId="165" fontId="8" fillId="0" borderId="0" xfId="0" applyAlignment="1">
      <x:alignment horizontal="right" vertical="center" wrapText="1"/>
    </x:xf>
    <x:xf numFmtId="165" fontId="9" fillId="3" borderId="0" xfId="0" applyAlignment="1">
      <x:alignment horizontal="right" vertical="center" wrapText="1"/>
    </x:xf>
    <x:xf numFmtId="165" fontId="7" fillId="6" borderId="1" xfId="0" applyAlignment="1">
      <x:alignment horizontal="right" vertical="center" wrapText="1"/>
    </x:xf>
    <x:xf numFmtId="165" fontId="8" fillId="5" borderId="1" xfId="0" applyAlignment="1">
      <x:alignment horizontal="right" vertical="center" wrapText="1"/>
    </x:xf>
    <x:xf numFmtId="165" fontId="1" fillId="0" borderId="1" xfId="0" applyAlignment="1">
      <x:alignment vertical="center" wrapText="1"/>
    </x:xf>
    <x:xf numFmtId="165" fontId="8" fillId="0" borderId="1" xfId="0" applyAlignment="1">
      <x:alignment horizontal="right" vertical="center" wrapText="1"/>
    </x:xf>
    <x:xf numFmtId="165" fontId="9" fillId="3" borderId="1" xfId="0" applyAlignment="1">
      <x:alignment horizontal="right" vertical="center" wrapText="1"/>
    </x:xf>
    <x:xf numFmtId="166" fontId="7" fillId="6" borderId="0" xfId="0" applyAlignment="1">
      <x:alignment horizontal="right" vertical="center" wrapText="1"/>
    </x:xf>
    <x:xf numFmtId="166" fontId="7" fillId="6" borderId="1" xfId="0" applyAlignment="1">
      <x:alignment horizontal="right" vertical="center" wrapText="1"/>
    </x:xf>
    <x:xf numFmtId="166" fontId="8" fillId="0" borderId="0" xfId="0" applyAlignment="1">
      <x:alignment horizontal="right" vertical="center" wrapText="1"/>
    </x:xf>
    <x:xf numFmtId="166" fontId="9" fillId="3" borderId="0" xfId="0" applyAlignment="1">
      <x:alignment horizontal="right" vertical="center" wrapText="1"/>
    </x:xf>
    <x:xf numFmtId="166" fontId="8" fillId="0" borderId="1" xfId="0" applyAlignment="1">
      <x:alignment horizontal="right" vertical="center" wrapText="1"/>
    </x:xf>
    <x:xf numFmtId="166" fontId="9" fillId="3" borderId="1" xfId="0" applyAlignment="1">
      <x:alignment horizontal="right" vertical="center" wrapText="1"/>
    </x:xf>
    <x:xf numFmtId="165" fontId="7" fillId="6" borderId="0" xfId="0" applyAlignment="1">
      <x:alignment horizontal="right" vertical="center" wrapText="1"/>
    </x:xf>
    <x:xf numFmtId="165" fontId="8" fillId="5" borderId="0" xfId="0" applyAlignment="1">
      <x:alignment horizontal="right" vertical="center" wrapText="1"/>
    </x:xf>
    <x:xf numFmtId="166" fontId="7" fillId="6" borderId="0" xfId="0" applyAlignment="1">
      <x:alignment horizontal="right" vertical="center" wrapText="1"/>
    </x:xf>
    <x:xf numFmtId="165" fontId="1" fillId="0" borderId="0" xfId="0" applyAlignment="1">
      <x:alignment vertical="center" wrapText="1"/>
    </x:xf>
    <x:xf numFmtId="165" fontId="8" fillId="0" borderId="0" xfId="0" applyAlignment="1">
      <x:alignment horizontal="right" vertical="center" wrapText="1"/>
    </x:xf>
    <x:xf numFmtId="166" fontId="8" fillId="0" borderId="0" xfId="0" applyAlignment="1">
      <x:alignment horizontal="right" vertical="center" wrapText="1"/>
    </x:xf>
    <x:xf numFmtId="166" fontId="9" fillId="3" borderId="0" xfId="0" applyAlignment="1">
      <x:alignment horizontal="right" vertical="center" wrapText="1"/>
    </x:xf>
    <x:xf numFmtId="0" fontId="2" fillId="0" borderId="0" xfId="0"/>
    <x:xf numFmtId="200" fontId="1" fillId="0" borderId="0" xfId="0" applyNumberFormat="1" applyFont="1" applyFill="1" applyBorder="1" applyAlignment="1">
      <x:alignment vertical="top" wrapText="1"/>
    </x:xf>
    <x:xf numFmtId="0" fontId="1" fillId="0" borderId="0" xfId="1" applyAlignment="1">
      <x:alignment vertical="top" wrapText="1"/>
    </x:xf>
    <x:xf numFmtId="0" fontId="10" fillId="0" borderId="0" xfId="1" applyAlignment="1">
      <x:alignment vertical="top" wrapText="1"/>
    </x:xf>
  </x:cellXfs>
  <x:cellStyles count="1">
    <x:cellStyle name="Normal" xfId="0"/>
  </x:cellStyles>
  <x:dxfs count="10">
    <x:dxf>
      <x:fill>
        <x:patternFill>
          <x:bgColor rgb="FFFFF1D5"/>
        </x:patternFill>
      </x:fill>
    </x:dxf>
    <x:dxf>
      <x:fill>
        <x:patternFill>
          <x:bgColor rgb="FFFCE8E6"/>
        </x:patternFill>
      </x:fill>
    </x:dxf>
    <x:dxf>
      <x:fill>
        <x:patternFill>
          <x:bgColor rgb="FFE6F3EC"/>
        </x:patternFill>
      </x:fill>
    </x:dxf>
    <x:dxf>
      <x:fill>
        <x:patternFill>
          <x:bgColor rgb="FFFFF1D5"/>
        </x:patternFill>
      </x:fill>
    </x:dxf>
    <x:dxf>
      <x:fill>
        <x:patternFill>
          <x:bgColor rgb="FFFCE8E6"/>
        </x:patternFill>
      </x:fill>
    </x:dxf>
    <x:dxf>
      <x:fill>
        <x:patternFill>
          <x:bgColor rgb="FFE6F3EC"/>
        </x:patternFill>
      </x:fill>
    </x:dxf>
    <x:dxf>
      <x:fill>
        <x:patternFill>
          <x:bgColor rgb="FFFCE8E6"/>
        </x:patternFill>
      </x:fill>
    </x:dxf>
    <x:dxf>
      <x:fill>
        <x:patternFill>
          <x:bgColor rgb="FFFFF1D5"/>
        </x:patternFill>
      </x:fill>
    </x:dxf>
    <x:dxf>
      <x:fill>
        <x:patternFill>
          <x:bgColor rgb="FFFCE8E6"/>
        </x:patternFill>
      </x:fill>
    </x:dxf>
    <x:dxf>
      <x:fill>
        <x:patternFill>
          <x:bgColor rgb="FFFFF1D5"/>
        </x:patternFill>
      </x:fill>
    </x:dxf>
  </x:dxfs>
  <x:colors>
    <x:indexedColors>
      <x:rgbColor rgb="00000000"/>
      <x:rgbColor rgb="00FFFFFF"/>
      <x:rgbColor rgb="00FF0000"/>
      <x:rgbColor rgb="0000FF00"/>
      <x:rgbColor rgb="000000FF"/>
      <x:rgbColor rgb="00FFFF00"/>
      <x:rgbColor rgb="00FF00FF"/>
      <x:rgbColor rgb="0000FFFF"/>
      <x:rgbColor rgb="00000000"/>
      <x:rgbColor rgb="00FFFFFF"/>
      <x:rgbColor rgb="00FF0000"/>
      <x:rgbColor rgb="0000FF00"/>
      <x:rgbColor rgb="000000FF"/>
      <x:rgbColor rgb="00FFFF00"/>
      <x:rgbColor rgb="00FF00FF"/>
      <x:rgbColor rgb="0000FFFF"/>
      <x:rgbColor rgb="00800000"/>
      <x:rgbColor rgb="00008000"/>
      <x:rgbColor rgb="00000080"/>
      <x:rgbColor rgb="00808000"/>
      <x:rgbColor rgb="00800080"/>
      <x:rgbColor rgb="00008080"/>
      <x:rgbColor rgb="00C0C0C0"/>
      <x:rgbColor rgb="00808080"/>
      <x:rgbColor rgb="009999FF"/>
      <x:rgbColor rgb="00993366"/>
      <x:rgbColor rgb="00FFFFCC"/>
      <x:rgbColor rgb="00CCFFFF"/>
      <x:rgbColor rgb="00660066"/>
      <x:rgbColor rgb="00FF8080"/>
      <x:rgbColor rgb="000066CC"/>
      <x:rgbColor rgb="00CCCCFF"/>
      <x:rgbColor rgb="00000080"/>
      <x:rgbColor rgb="00FF00FF"/>
      <x:rgbColor rgb="00FFFF00"/>
      <x:rgbColor rgb="0000FFFF"/>
      <x:rgbColor rgb="00800080"/>
      <x:rgbColor rgb="00800000"/>
      <x:rgbColor rgb="00008080"/>
      <x:rgbColor rgb="000000FF"/>
      <x:rgbColor rgb="0000CCFF"/>
      <x:rgbColor rgb="00CCFFFF"/>
      <x:rgbColor rgb="00CCFFCC"/>
      <x:rgbColor rgb="00FFFF99"/>
      <x:rgbColor rgb="0099CCFF"/>
      <x:rgbColor rgb="00FF99CC"/>
      <x:rgbColor rgb="00CC99FF"/>
      <x:rgbColor rgb="00FFCC99"/>
      <x:rgbColor rgb="003366FF"/>
      <x:rgbColor rgb="0033CCCC"/>
      <x:rgbColor rgb="0099CC00"/>
      <x:rgbColor rgb="00FFCC00"/>
      <x:rgbColor rgb="00FF9900"/>
      <x:rgbColor rgb="00FF6600"/>
      <x:rgbColor rgb="00666699"/>
      <x:rgbColor rgb="00969696"/>
      <x:rgbColor rgb="00003366"/>
      <x:rgbColor rgb="00339966"/>
      <x:rgbColor rgb="00003300"/>
      <x:rgbColor rgb="00333300"/>
      <x:rgbColor rgb="00993300"/>
      <x:rgbColor rgb="00993366"/>
      <x:rgbColor rgb="00333399"/>
      <x:rgbColor rgb="00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da731c0c584abd" /><Relationship Type="http://schemas.openxmlformats.org/officeDocument/2006/relationships/theme" Target="/xl/theme/theme1.xml" Id="R3dd43cad697748fe" /><Relationship Type="http://schemas.openxmlformats.org/officeDocument/2006/relationships/sharedStrings" Target="/xl/sharedStrings.xml" Id="R1210188c9ecc4b95" /><Relationship Type="http://schemas.openxmlformats.org/officeDocument/2006/relationships/worksheet" Target="/xl/worksheets/sheet1.xml" Id="R298c6e5285da4ca2" /><Relationship Type="http://schemas.openxmlformats.org/officeDocument/2006/relationships/worksheet" Target="/xl/worksheets/sheet2.xml" Id="Rff29c4a074b74c62" /><Relationship Type="http://schemas.openxmlformats.org/officeDocument/2006/relationships/worksheet" Target="/xl/worksheets/sheet3.xml" Id="Rc20c052f7bd1481b" /><Relationship Type="http://schemas.openxmlformats.org/officeDocument/2006/relationships/worksheet" Target="/xl/worksheets/sheet4.xml" Id="R4b2ffab7519b44bb" /><Relationship Type="http://schemas.openxmlformats.org/officeDocument/2006/relationships/worksheet" Target="/xl/worksheets/sheet5.xml" Id="R7905729aa85d4857" /><Relationship Type="http://schemas.openxmlformats.org/officeDocument/2006/relationships/worksheet" Target="/xl/worksheets/sheet6.xml" Id="Rbfe49b06ed6b4148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baseColWidth="8" defaultRowHeight="15"/>
  <x:cols>
    <x:col min="1" max="1" width="24" customWidth="1"/>
    <x:col min="2" max="2" width="40" customWidth="1"/>
    <x:col min="3" max="3" width="40" customWidth="1"/>
    <x:col min="4" max="4" width="40" customWidth="1"/>
  </x:cols>
  <x:sheetData>
    <x:row r="1" ht="38" customHeight="1">
      <x:c r="A1" s="11" t="inlineStr">
        <x:is>
          <x:t xml:space="preserve">TOOL02｜契約選択の確認表・記入済み見本</x:t>
        </x:is>
      </x:c>
      <x:c r="B1" s="1" t="n"/>
      <x:c r="C1" s="1" t="n"/>
      <x:c r="D1" s="1" t="n"/>
    </x:row>
    <x:row r="2" ht="45" customHeight="1">
      <x:c r="A2" s="13" t="inlineStr">
        <x:is>
          <x:t xml:space="preserve">確認日 2026-09-15｜v1.0｜3例とも（想定例）です。人数・期間・入力範囲は自社の条件へ変更してください。</x:t>
        </x:is>
      </x:c>
      <x:c r="B2" s="1" t="n"/>
      <x:c r="C2" s="1" t="n"/>
      <x:c r="D2" s="1" t="n"/>
    </x:row>
    <x:row r="3" ht="32" customHeight="1">
      <x:c r="A3" s="7" t="inlineStr">
        <x:is>
          <x:t xml:space="preserve">青字は編集欄です。空欄・未確認を残したまま社内機密を入力せず、根拠URL・確認責任者・期限をそろえて判断します。</x:t>
        </x:is>
      </x:c>
      <x:c r="B3" s="1" t="n"/>
      <x:c r="C3" s="1" t="n"/>
      <x:c r="D3" s="1" t="n"/>
    </x:row>
    <x:row r="4" ht="32" customHeight="1">
      <x:c r="A4" s="4" t="n"/>
      <x:c r="B4" s="4" t="n"/>
      <x:c r="C4" s="4" t="n"/>
      <x:c r="D4" s="4" t="n"/>
    </x:row>
    <x:row r="5" ht="45" customHeight="1">
      <x:c r="A5" s="16" t="inlineStr">
        <x:is>
          <x:t xml:space="preserve">確認する項目</x:t>
        </x:is>
      </x:c>
      <x:c r="B5" s="16" t="inlineStr">
        <x:is>
          <x:t xml:space="preserve">公開情報の試用</x:t>
        </x:is>
      </x:c>
      <x:c r="C5" s="16" t="inlineStr">
        <x:is>
          <x:t xml:space="preserve">社内機密を扱うチーム</x:t>
        </x:is>
      </x:c>
      <x:c r="D5" s="16" t="inlineStr">
        <x:is>
          <x:t xml:space="preserve">外部連携あり</x:t>
        </x:is>
      </x:c>
    </x:row>
    <x:row r="6" ht="40" customHeight="1">
      <x:c r="A6" s="21" t="inlineStr">
        <x:is>
          <x:t xml:space="preserve">選択の方向</x:t>
        </x:is>
      </x:c>
      <x:c r="B6" s="24" t="inlineStr">
        <x:is>
          <x:t xml:space="preserve">無料から試し、上限不足なら個人有料を検討</x:t>
        </x:is>
      </x:c>
      <x:c r="C6" s="24" t="inlineStr">
        <x:is>
          <x:t xml:space="preserve">必要な管理条件を満たす組織契約を選ぶ</x:t>
        </x:is>
      </x:c>
      <x:c r="D6" s="24" t="inlineStr">
        <x:is>
          <x:t xml:space="preserve">組織契約に加え、接続先ごとの条件を確認</x:t>
        </x:is>
      </x:c>
    </x:row>
    <x:row r="7" ht="55" customHeight="1">
      <x:c r="A7" s="21" t="inlineStr">
        <x:is>
          <x:t xml:space="preserve">利用者と人数</x:t>
        </x:is>
      </x:c>
      <x:c r="B7" s="24" t="inlineStr">
        <x:is>
          <x:t xml:space="preserve">担当者1人が2週間、公開済みの自社製品説明を要約します。</x:t>
        </x:is>
      </x:c>
      <x:c r="C7" s="24" t="inlineStr">
        <x:is>
          <x:t xml:space="preserve">営業・事務の5人が12か月継続利用。管理担当者を1人決め、外部連携は使いません。</x:t>
        </x:is>
      </x:c>
      <x:c r="D7" s="24" t="inlineStr">
        <x:is>
          <x:t xml:space="preserve">営業3人が12か月利用。顧客管理システムから承認済み項目だけを取得し、返信の下書きを作ります。</x:t>
        </x:is>
      </x:c>
    </x:row>
    <x:row r="8" ht="75" customHeight="1">
      <x:c r="A8" s="21" t="inlineStr">
        <x:is>
          <x:t xml:space="preserve">管理・退職時の処理</x:t>
        </x:is>
      </x:c>
      <x:c r="B8" s="24" t="inlineStr">
        <x:is>
          <x:t xml:space="preserve">会社が利用を承認し、個人別に利用者を記録。終了時に成果物を会社へ保存し、履歴・添付・継続課金を本人が確認します。</x:t>
        </x:is>
      </x:c>
      <x:c r="C8" s="24" t="inlineStr">
        <x:is>
          <x:t xml:space="preserve">会社が追加・停止を担当。共有物の引継ぎ後に退職者のアクセスを止め、課金席の減額を別に処理します。</x:t>
        </x:is>
      </x:c>
      <x:c r="D8" s="24" t="inlineStr">
        <x:is>
          <x:t xml:space="preserve">AI利用者だけでなく連携アカウント、接続用の認証情報、共有範囲を管理。退職・停止時に接続も解除します。</x:t>
        </x:is>
      </x:c>
    </x:row>
    <x:row r="9" ht="85" customHeight="1">
      <x:c r="A9" s="21" t="inlineStr">
        <x:is>
          <x:t xml:space="preserve">入力できる情報</x:t>
        </x:is>
      </x:c>
      <x:c r="B9" s="24" t="inlineStr">
        <x:is>
          <x:t xml:space="preserve">権利・利用条件を確認した公開資料のみ。顧客名簿、未公開価格、認証情報は入力しません。</x:t>
        </x:is>
      </x:c>
      <x:c r="C9" s="24" t="inlineStr">
        <x:is>
          <x:t xml:space="preserve">会社が承認した社内手順書の必要部分。顧客個人情報・認証情報・第三者への提供が許されない資料は対象外です。</x:t>
        </x:is>
      </x:c>
      <x:c r="D9" s="24" t="inlineStr">
        <x:is>
          <x:t xml:space="preserve">案件IDを置換し、個人を識別する情報を除いた案件概要・商品区分・公開FAQのみ。氏名、メールアドレス、契約書原文は送信しない設計です。</x:t>
        </x:is>
      </x:c>
    </x:row>
    <x:row r="10" ht="75" customHeight="1">
      <x:c r="A10" s="21" t="inlineStr">
        <x:is>
          <x:t xml:space="preserve">利用上限と請求</x:t>
        </x:is>
      </x:c>
      <x:c r="B10" s="24" t="inlineStr">
        <x:is>
          <x:t xml:space="preserve">まず無料。回数・添付などの上限不足なら個人有料を検討。共有アカウントにはせず、自動更新も確認します。</x:t>
        </x:is>
      </x:c>
      <x:c r="C10" s="24" t="inlineStr">
        <x:is>
          <x:t xml:space="preserve">5人分の必要席、最低席数、契約に含まれる利用上限、追加料金を12か月で比較。空き席は利用者の削除とは別に確認します。</x:t>
        </x:is>
      </x:c>
      <x:c r="D10" s="24" t="inlineStr">
        <x:is>
          <x:t xml:space="preserve">必要席と最低席数に加え、API・連携先・連携を動かすシステムを別計上。上限は通知だけか実際に停止するかを確認します。</x:t>
        </x:is>
      </x:c>
    </x:row>
    <x:row r="11" ht="85" customHeight="1">
      <x:c r="A11" s="21" t="inlineStr">
        <x:is>
          <x:t xml:space="preserve">必要な契約条件</x:t>
        </x:is>
      </x:c>
      <x:c r="B11" s="24" t="inlineStr">
        <x:is>
          <x:t xml:space="preserve">会社による強制停止や統一ログを必須としない範囲。会社の利用承認、業務利用の規約、学習設定を確認します。</x:t>
        </x:is>
      </x:c>
      <x:c r="C11" s="24" t="inlineStr">
        <x:is>
          <x:t xml:space="preserve">学習・保存条件、会社による停止、共有範囲、必要なログの取得と保持、成果物の引継ぎを確認できる契約。</x:t>
        </x:is>
      </x:c>
      <x:c r="D11" s="24" t="inlineStr">
        <x:is>
          <x:t xml:space="preserve">送信先・再委託先、保存・削除、閲覧権限、接続停止を契約と設定で確認。送信は担当者が確認して行います。</x:t>
        </x:is>
      </x:c>
    </x:row>
    <x:row r="12" ht="60" customHeight="1">
      <x:c r="A12" s="21" t="inlineStr">
        <x:is>
          <x:t xml:space="preserve">確認日・版</x:t>
        </x:is>
      </x:c>
      <x:c r="B12" s="24" t="inlineStr">
        <x:is>
          <x:t xml:space="preserve">2026-09-15／説明例v1.0。製品条件はS04・S09の取得版を参照。</x:t>
        </x:is>
      </x:c>
      <x:c r="C12" s="24" t="inlineStr">
        <x:is>
          <x:t xml:space="preserve">2026-09-15／説明例v1.0。候補製品は未選定。管理仕様の例はS07、データ条件はS02を参照。</x:t>
        </x:is>
      </x:c>
      <x:c r="D12" s="24" t="inlineStr">
        <x:is>
          <x:t xml:space="preserve">2026-09-15／説明例v1.0。接続先・API機能は未選定。仕様原則はS01・S03の取得版。</x:t>
        </x:is>
      </x:c>
    </x:row>
    <x:row r="13" ht="185" customHeight="1">
      <x:c r="A13" s="21" t="inlineStr">
        <x:is>
          <x:t xml:space="preserve">根拠URL</x:t>
        </x:is>
      </x:c>
      <x:c r="B13" s="26" t="inlineStr">
        <x:is>
          <x:t xml:space="preserve">資料：［S04］Data Controls FAQ
https://help.openai.com/en/articles/7730893-data-controls-faq／［S09］Chat and File Retention Policies in ChatGPT
https://help.openai.com/en/articles/8983778-chat-and-file-retention-policies-in-chatgpt。</x:t>
        </x:is>
      </x:c>
      <x:c r="C13" s="26" t="inlineStr">
        <x:is>
          <x:t xml:space="preserve">資料：［S07］Managing members, seat types, and roles in ChatGPT Business
https://help.openai.com/en/articles/8542216／［S02］Data, Privacy, and Security for Microsoft Copilot
https://learn.microsoft.com/en-us/microsoft-365/copilot/microsoft-365-copilot-privacy。</x:t>
        </x:is>
      </x:c>
      <x:c r="D13" s="26" t="inlineStr">
        <x:is>
          <x:t xml:space="preserve">資料：［S01］Data controls in the OpenAI platform
https://developers.openai.com/api/docs/guides/your-data／［S03］Generative AI in Google Workspace Privacy Hub
https://knowledge.workspace.google.com/admin/generative-ai/generative-ai-in-google-workspace-privacy-hub。</x:t>
        </x:is>
      </x:c>
    </x:row>
    <x:row r="14" ht="90" customHeight="1">
      <x:c r="A14" s="21" t="inlineStr">
        <x:is>
          <x:t xml:space="preserve">条件外・未確認</x:t>
        </x:is>
      </x:c>
      <x:c r="B14" s="24" t="inlineStr">
        <x:is>
          <x:t xml:space="preserve">会社による強制停止が必要になった時点で再選定。実際の上限・日本での請求額・自社の承認状況は未確認です。</x:t>
        </x:is>
      </x:c>
      <x:c r="C14" s="24" t="inlineStr">
        <x:is>
          <x:t xml:space="preserve">「組織契約」という名前だけでは承認しません。ログの対象・保存期間・全データの持出し可否は未確認。要件を満たすまで機密入力は保留します。</x:t>
        </x:is>
      </x:c>
      <x:c r="D14" s="24" t="inlineStr">
        <x:is>
          <x:t xml:space="preserve">個人情報を残す必要がある場合は別審査。接続先の規約・実際のログ・保存場所は未確認。外部連携は承認まで停止します。</x:t>
        </x:is>
      </x:c>
    </x:row>
    <x:row r="15" ht="65" customHeight="1">
      <x:c r="A15" s="21" t="inlineStr">
        <x:is>
          <x:t xml:space="preserve">サービス・プラン・契約アカウント</x:t>
        </x:is>
      </x:c>
      <x:c r="B15" s="24" t="n"/>
      <x:c r="C15" s="24" t="n"/>
      <x:c r="D15" s="24" t="n"/>
    </x:row>
    <x:row r="16" ht="40" customHeight="1">
      <x:c r="A16" s="21" t="inlineStr">
        <x:is>
          <x:t xml:space="preserve">確認責任者</x:t>
        </x:is>
      </x:c>
      <x:c r="B16" s="24" t="n"/>
      <x:c r="C16" s="24" t="n"/>
      <x:c r="D16" s="24" t="n"/>
    </x:row>
    <x:row r="17" ht="40" customHeight="1">
      <x:c r="A17" s="21" t="inlineStr">
        <x:is>
          <x:t xml:space="preserve">確認期限</x:t>
        </x:is>
      </x:c>
      <x:c r="B17" s="24" t="n"/>
      <x:c r="C17" s="24" t="n"/>
      <x:c r="D17" s="24" t="n"/>
    </x:row>
    <x:row r="18" ht="44" customHeight="1">
      <x:c r="A18" s="21" t="inlineStr">
        <x:is>
          <x:t xml:space="preserve">必須条件の判定</x:t>
        </x:is>
      </x:c>
      <x:c r="B18" s="24" t="inlineStr">
        <x:is>
          <x:t xml:space="preserve">未確認</x:t>
        </x:is>
      </x:c>
      <x:c r="C18" s="24" t="inlineStr">
        <x:is>
          <x:t xml:space="preserve">未確認</x:t>
        </x:is>
      </x:c>
      <x:c r="D18" s="24" t="inlineStr">
        <x:is>
          <x:t xml:space="preserve">未確認</x:t>
        </x:is>
      </x:c>
    </x:row>
    <x:row r="19" ht="65" customHeight="1">
      <x:c r="A19" s="21" t="inlineStr">
        <x:is>
          <x:t xml:space="preserve">次の対応</x:t>
        </x:is>
      </x:c>
      <x:c r="B19" s="24" t="n"/>
      <x:c r="C19" s="24" t="n"/>
      <x:c r="D19" s="24" t="n"/>
    </x:row>
    <x:row r="20" ht="32" customHeight="1">
      <x:c r="A20" s="4" t="n"/>
      <x:c r="B20" s="4" t="n"/>
      <x:c r="C20" s="4" t="n"/>
      <x:c r="D20" s="4" t="n"/>
    </x:row>
    <x:row r="21" ht="48" customHeight="1">
      <x:c r="A21" s="13" t="inlineStr">
        <x:is>
          <x:t xml:space="preserve">使い方：利用者・入力情報・管理条件を先に記入し、契約候補を照合します。金額比較は「費用試算」へ。個人用／組織用／APIの保護条件を混同しないでください。</x:t>
        </x:is>
      </x:c>
      <x:c r="B21" s="1" t="n"/>
      <x:c r="C21" s="1" t="n"/>
      <x:c r="D21" s="1" t="n"/>
    </x:row>
  </x:sheetData>
  <x:mergeCells>
    <x:mergeCell ref="A1:D1"/>
    <x:mergeCell ref="A2:D2"/>
    <x:mergeCell ref="A3:D3"/>
    <x:mergeCell ref="A21:D21"/>
  </x:mergeCells>
  <x:conditionalFormatting sqref="B18:D18">
    <x:cfRule type="expression" dxfId="0" priority="1">
      <x:formula>B18="未確認"</x:formula>
    </x:cfRule>
    <x:cfRule type="expression" dxfId="1" priority="2">
      <x:formula>B18="条件不適合"</x:formula>
    </x:cfRule>
    <x:cfRule type="expression" dxfId="2" priority="3">
      <x:formula>B18="条件適合"</x:formula>
    </x:cfRule>
  </x:conditionalFormatting>
  <x:dataValidations count="1">
    <x:dataValidation type="list" allowBlank="0" showDropDown="0" showInputMessage="0" showErrorMessage="0" sqref="B18:D18">
      <x:formula1>"未確認,条件適合,条件不適合"</x:formula1>
    </x:dataValidation>
  </x:dataValidation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baseColWidth="8" defaultRowHeight="15"/>
  <x:cols>
    <x:col min="1" max="1" width="24" customWidth="1"/>
    <x:col min="2" max="2" width="40" customWidth="1"/>
    <x:col min="3" max="3" width="40" customWidth="1"/>
    <x:col min="4" max="4" width="40" customWidth="1"/>
  </x:cols>
  <x:sheetData>
    <x:row r="1" ht="38" customHeight="1">
      <x:c r="A1" s="11" t="inlineStr">
        <x:is>
          <x:t xml:space="preserve">TOOL02｜契約選択の確認表・空欄版</x:t>
        </x:is>
      </x:c>
      <x:c r="B1" s="1" t="n"/>
      <x:c r="C1" s="1" t="n"/>
      <x:c r="D1" s="1" t="n"/>
    </x:row>
    <x:row r="2" ht="45" customHeight="1">
      <x:c r="A2" s="13" t="inlineStr">
        <x:is>
          <x:t xml:space="preserve">確認日 2026-09-15｜v1.0｜自社の利用条件を記入してください。空欄は未確認です。</x:t>
        </x:is>
      </x:c>
      <x:c r="B2" s="1" t="n"/>
      <x:c r="C2" s="1" t="n"/>
      <x:c r="D2" s="1" t="n"/>
    </x:row>
    <x:row r="3" ht="32" customHeight="1">
      <x:c r="A3" s="7" t="inlineStr">
        <x:is>
          <x:t xml:space="preserve">青字は編集欄です。空欄・未確認を残したまま社内機密を入力せず、根拠URL・確認責任者・期限をそろえて判断します。</x:t>
        </x:is>
      </x:c>
      <x:c r="B3" s="1" t="n"/>
      <x:c r="C3" s="1" t="n"/>
      <x:c r="D3" s="1" t="n"/>
    </x:row>
    <x:row r="4" ht="32" customHeight="1">
      <x:c r="A4" s="4" t="n"/>
      <x:c r="B4" s="4" t="n"/>
      <x:c r="C4" s="4" t="n"/>
      <x:c r="D4" s="4" t="n"/>
    </x:row>
    <x:row r="5" ht="45" customHeight="1">
      <x:c r="A5" s="16" t="inlineStr">
        <x:is>
          <x:t xml:space="preserve">確認する項目</x:t>
        </x:is>
      </x:c>
      <x:c r="B5" s="16" t="inlineStr">
        <x:is>
          <x:t xml:space="preserve">候補1</x:t>
        </x:is>
      </x:c>
      <x:c r="C5" s="16" t="inlineStr">
        <x:is>
          <x:t xml:space="preserve">候補2</x:t>
        </x:is>
      </x:c>
      <x:c r="D5" s="16" t="inlineStr">
        <x:is>
          <x:t xml:space="preserve">候補3</x:t>
        </x:is>
      </x:c>
    </x:row>
    <x:row r="6" ht="40" customHeight="1">
      <x:c r="A6" s="21" t="inlineStr">
        <x:is>
          <x:t xml:space="preserve">選択の方向</x:t>
        </x:is>
      </x:c>
      <x:c r="B6" s="24" t="n"/>
      <x:c r="C6" s="24" t="n"/>
      <x:c r="D6" s="24" t="n"/>
    </x:row>
    <x:row r="7" ht="55" customHeight="1">
      <x:c r="A7" s="21" t="inlineStr">
        <x:is>
          <x:t xml:space="preserve">利用者と人数</x:t>
        </x:is>
      </x:c>
      <x:c r="B7" s="24" t="n"/>
      <x:c r="C7" s="24" t="n"/>
      <x:c r="D7" s="24" t="n"/>
    </x:row>
    <x:row r="8" ht="75" customHeight="1">
      <x:c r="A8" s="21" t="inlineStr">
        <x:is>
          <x:t xml:space="preserve">管理・退職時の処理</x:t>
        </x:is>
      </x:c>
      <x:c r="B8" s="24" t="n"/>
      <x:c r="C8" s="24" t="n"/>
      <x:c r="D8" s="24" t="n"/>
    </x:row>
    <x:row r="9" ht="85" customHeight="1">
      <x:c r="A9" s="21" t="inlineStr">
        <x:is>
          <x:t xml:space="preserve">入力できる情報</x:t>
        </x:is>
      </x:c>
      <x:c r="B9" s="24" t="n"/>
      <x:c r="C9" s="24" t="n"/>
      <x:c r="D9" s="24" t="n"/>
    </x:row>
    <x:row r="10" ht="75" customHeight="1">
      <x:c r="A10" s="21" t="inlineStr">
        <x:is>
          <x:t xml:space="preserve">利用上限と請求</x:t>
        </x:is>
      </x:c>
      <x:c r="B10" s="24" t="n"/>
      <x:c r="C10" s="24" t="n"/>
      <x:c r="D10" s="24" t="n"/>
    </x:row>
    <x:row r="11" ht="85" customHeight="1">
      <x:c r="A11" s="21" t="inlineStr">
        <x:is>
          <x:t xml:space="preserve">必要な契約条件</x:t>
        </x:is>
      </x:c>
      <x:c r="B11" s="24" t="n"/>
      <x:c r="C11" s="24" t="n"/>
      <x:c r="D11" s="24" t="n"/>
    </x:row>
    <x:row r="12" ht="60" customHeight="1">
      <x:c r="A12" s="21" t="inlineStr">
        <x:is>
          <x:t xml:space="preserve">確認日・版</x:t>
        </x:is>
      </x:c>
      <x:c r="B12" s="24" t="n"/>
      <x:c r="C12" s="24" t="n"/>
      <x:c r="D12" s="24" t="n"/>
    </x:row>
    <x:row r="13" ht="185" customHeight="1">
      <x:c r="A13" s="21" t="inlineStr">
        <x:is>
          <x:t xml:space="preserve">根拠URL</x:t>
        </x:is>
      </x:c>
      <x:c r="B13" s="26" t="n"/>
      <x:c r="C13" s="26" t="n"/>
      <x:c r="D13" s="26" t="n"/>
    </x:row>
    <x:row r="14" ht="90" customHeight="1">
      <x:c r="A14" s="21" t="inlineStr">
        <x:is>
          <x:t xml:space="preserve">条件外・未確認</x:t>
        </x:is>
      </x:c>
      <x:c r="B14" s="24" t="n"/>
      <x:c r="C14" s="24" t="n"/>
      <x:c r="D14" s="24" t="n"/>
    </x:row>
    <x:row r="15" ht="65" customHeight="1">
      <x:c r="A15" s="21" t="inlineStr">
        <x:is>
          <x:t xml:space="preserve">サービス・プラン・契約アカウント</x:t>
        </x:is>
      </x:c>
      <x:c r="B15" s="24" t="n"/>
      <x:c r="C15" s="24" t="n"/>
      <x:c r="D15" s="24" t="n"/>
    </x:row>
    <x:row r="16" ht="40" customHeight="1">
      <x:c r="A16" s="21" t="inlineStr">
        <x:is>
          <x:t xml:space="preserve">確認責任者</x:t>
        </x:is>
      </x:c>
      <x:c r="B16" s="24" t="n"/>
      <x:c r="C16" s="24" t="n"/>
      <x:c r="D16" s="24" t="n"/>
    </x:row>
    <x:row r="17" ht="40" customHeight="1">
      <x:c r="A17" s="21" t="inlineStr">
        <x:is>
          <x:t xml:space="preserve">確認期限</x:t>
        </x:is>
      </x:c>
      <x:c r="B17" s="24" t="n"/>
      <x:c r="C17" s="24" t="n"/>
      <x:c r="D17" s="24" t="n"/>
    </x:row>
    <x:row r="18" ht="44" customHeight="1">
      <x:c r="A18" s="21" t="inlineStr">
        <x:is>
          <x:t xml:space="preserve">必須条件の判定</x:t>
        </x:is>
      </x:c>
      <x:c r="B18" s="24" t="n"/>
      <x:c r="C18" s="24" t="n"/>
      <x:c r="D18" s="24" t="n"/>
    </x:row>
    <x:row r="19" ht="65" customHeight="1">
      <x:c r="A19" s="21" t="inlineStr">
        <x:is>
          <x:t xml:space="preserve">次の対応</x:t>
        </x:is>
      </x:c>
      <x:c r="B19" s="24" t="n"/>
      <x:c r="C19" s="24" t="n"/>
      <x:c r="D19" s="24" t="n"/>
    </x:row>
    <x:row r="20" ht="32" customHeight="1">
      <x:c r="A20" s="4" t="n"/>
      <x:c r="B20" s="4" t="n"/>
      <x:c r="C20" s="4" t="n"/>
      <x:c r="D20" s="4" t="n"/>
    </x:row>
    <x:row r="21" ht="48" customHeight="1">
      <x:c r="A21" s="13" t="inlineStr">
        <x:is>
          <x:t xml:space="preserve">使い方：利用者・入力情報・管理条件を先に記入し、契約候補を照合します。金額比較は「費用試算」へ。個人用／組織用／APIの保護条件を混同しないでください。</x:t>
        </x:is>
      </x:c>
      <x:c r="B21" s="1" t="n"/>
      <x:c r="C21" s="1" t="n"/>
      <x:c r="D21" s="1" t="n"/>
    </x:row>
  </x:sheetData>
  <x:mergeCells>
    <x:mergeCell ref="A1:D1"/>
    <x:mergeCell ref="A2:D2"/>
    <x:mergeCell ref="A3:D3"/>
    <x:mergeCell ref="A21:D21"/>
  </x:mergeCells>
  <x:conditionalFormatting sqref="B18:D18">
    <x:cfRule type="expression" dxfId="0" priority="1">
      <x:formula>B18="未確認"</x:formula>
    </x:cfRule>
    <x:cfRule type="expression" dxfId="1" priority="2">
      <x:formula>B18="条件不適合"</x:formula>
    </x:cfRule>
    <x:cfRule type="expression" dxfId="2" priority="3">
      <x:formula>B18="条件適合"</x:formula>
    </x:cfRule>
  </x:conditionalFormatting>
  <x:dataValidations count="1">
    <x:dataValidation type="list" allowBlank="0" showDropDown="0" showInputMessage="0" showErrorMessage="0" sqref="B18:D18">
      <x:formula1>"未確認,条件適合,条件不適合"</x:formula1>
    </x:dataValidation>
  </x:dataValidation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baseColWidth="8" defaultRowHeight="15"/>
  <x:cols>
    <x:col min="1" max="1" width="30" customWidth="1"/>
    <x:col min="2" max="2" width="23" customWidth="1"/>
    <x:col min="3" max="3" width="23" customWidth="1"/>
    <x:col min="4" max="4" width="40" customWidth="1"/>
  </x:cols>
  <x:sheetData>
    <x:row r="1" ht="38" customHeight="1">
      <x:c r="A1" s="11" t="inlineStr">
        <x:is>
          <x:t xml:space="preserve">TOOL02｜総額と契約の出口・費用試算見本</x:t>
        </x:is>
      </x:c>
      <x:c r="B1" s="1" t="n"/>
      <x:c r="C1" s="1" t="n"/>
      <x:c r="D1" s="1" t="n"/>
    </x:row>
    <x:row r="2" ht="45" customHeight="1">
      <x:c r="A2" s="13" t="inlineStr">
        <x:is>
          <x:t xml:space="preserve">金額はすべて税抜・日本円。架空の説明例。実在するAI製品の料金ではありません。｜v1.0 2026-09-15</x:t>
        </x:is>
      </x:c>
      <x:c r="B2" s="1" t="n"/>
      <x:c r="C2" s="1" t="n"/>
      <x:c r="D2" s="1" t="n"/>
    </x:row>
    <x:row r="3" ht="45" customHeight="1">
      <x:c r="A3" s="7" t="inlineStr">
        <x:is>
          <x:t xml:space="preserve">対象：利用者数が一定で、席料金は契約単位分を払い、API等は利用月だけ発生するモデル。C6はB6と同じ比較期間に連動します。</x:t>
        </x:is>
      </x:c>
      <x:c r="B3" s="1" t="n"/>
      <x:c r="C3" s="1" t="n"/>
      <x:c r="D3" s="1" t="n"/>
    </x:row>
    <x:row r="4" ht="32" customHeight="1">
      <x:c r="A4" s="4" t="n"/>
      <x:c r="B4" s="4" t="n"/>
      <x:c r="C4" s="4" t="n"/>
      <x:c r="D4" s="4" t="n"/>
    </x:row>
    <x:row r="5" ht="45" customHeight="1">
      <x:c r="A5" s="16" t="inlineStr">
        <x:is>
          <x:t xml:space="preserve">比較項目</x:t>
        </x:is>
      </x:c>
      <x:c r="B5" s="16" t="inlineStr">
        <x:is>
          <x:t xml:space="preserve">月払い案 A</x:t>
        </x:is>
      </x:c>
      <x:c r="C5" s="16" t="inlineStr">
        <x:is>
          <x:t xml:space="preserve">年払い案 B</x:t>
        </x:is>
      </x:c>
      <x:c r="D5" s="16" t="inlineStr">
        <x:is>
          <x:t xml:space="preserve">単位・入力条件</x:t>
        </x:is>
      </x:c>
    </x:row>
    <x:row r="6" ht="38" customHeight="1">
      <x:c r="A6" s="64" t="inlineStr">
        <x:is>
          <x:t xml:space="preserve">比較対象期間</x:t>
        </x:is>
      </x:c>
      <x:c r="B6" s="100" t="n">
        <x:v>12</x:v>
      </x:c>
      <x:c r="C6" s="101" t="n">
        <x:f>IF(B6="","",B6)</x:f>
        <x:v>12</x:v>
      </x:c>
      <x:c r="D6" s="67" t="inlineStr">
        <x:is>
          <x:t xml:space="preserve">月。両案を同じ期間で比べます</x:t>
        </x:is>
      </x:c>
    </x:row>
    <x:row r="7" ht="38" customHeight="1">
      <x:c r="A7" s="64" t="inlineStr">
        <x:is>
          <x:t xml:space="preserve">利用者数</x:t>
        </x:is>
      </x:c>
      <x:c r="B7" s="100" t="n">
        <x:v>5</x:v>
      </x:c>
      <x:c r="C7" s="100" t="n">
        <x:v>5</x:v>
      </x:c>
      <x:c r="D7" s="67" t="inlineStr">
        <x:is>
          <x:t xml:space="preserve">人。全期間で一定</x:t>
        </x:is>
      </x:c>
    </x:row>
    <x:row r="8" ht="38" customHeight="1">
      <x:c r="A8" s="64" t="inlineStr">
        <x:is>
          <x:t xml:space="preserve">最低契約席数</x:t>
        </x:is>
      </x:c>
      <x:c r="B8" s="100" t="n">
        <x:v>2</x:v>
      </x:c>
      <x:c r="C8" s="100" t="n">
        <x:v>2</x:v>
      </x:c>
      <x:c r="D8" s="67" t="inlineStr">
        <x:is>
          <x:t xml:space="preserve">席。見本の値は架空の仮定</x:t>
        </x:is>
      </x:c>
    </x:row>
    <x:row r="9" ht="38" customHeight="1">
      <x:c r="A9" s="64" t="inlineStr">
        <x:is>
          <x:t xml:space="preserve">1席あたりの月額換算単価</x:t>
        </x:is>
      </x:c>
      <x:c r="B9" s="102" t="n">
        <x:v>4000</x:v>
      </x:c>
      <x:c r="C9" s="102" t="n">
        <x:v>3000</x:v>
      </x:c>
      <x:c r="D9" s="67" t="inlineStr">
        <x:is>
          <x:t xml:space="preserve">円／席／月。年払いも月額換算</x:t>
        </x:is>
      </x:c>
    </x:row>
    <x:row r="10" ht="38" customHeight="1">
      <x:c r="A10" s="64" t="inlineStr">
        <x:is>
          <x:t xml:space="preserve">支払・解約の契約単位</x:t>
        </x:is>
      </x:c>
      <x:c r="B10" s="100" t="n">
        <x:v>1</x:v>
      </x:c>
      <x:c r="C10" s="100" t="n">
        <x:v>12</x:v>
      </x:c>
      <x:c r="D10" s="67" t="inlineStr">
        <x:is>
          <x:t xml:space="preserve">月。契約単位の全額を支払う仮定</x:t>
        </x:is>
      </x:c>
    </x:row>
    <x:row r="11" ht="38" customHeight="1">
      <x:c r="A11" s="64" t="inlineStr">
        <x:is>
          <x:t xml:space="preserve">予定利用月数</x:t>
        </x:is>
      </x:c>
      <x:c r="B11" s="100" t="n">
        <x:v>12</x:v>
      </x:c>
      <x:c r="C11" s="100" t="n">
        <x:v>12</x:v>
      </x:c>
      <x:c r="D11" s="67" t="inlineStr">
        <x:is>
          <x:t xml:space="preserve">月。比較期間以下の整数</x:t>
        </x:is>
      </x:c>
    </x:row>
    <x:row r="12" ht="38" customHeight="1">
      <x:c r="A12" s="64" t="inlineStr">
        <x:is>
          <x:t xml:space="preserve">API等の月額見込</x:t>
        </x:is>
      </x:c>
      <x:c r="B12" s="102" t="n">
        <x:v>0</x:v>
      </x:c>
      <x:c r="C12" s="102" t="n">
        <x:v>0</x:v>
      </x:c>
      <x:c r="D12" s="67" t="inlineStr">
        <x:is>
          <x:t xml:space="preserve">円／月。利用した月数分のみ</x:t>
        </x:is>
      </x:c>
    </x:row>
    <x:row r="13" ht="38" customHeight="1">
      <x:c r="A13" s="64" t="inlineStr">
        <x:is>
          <x:t xml:space="preserve">その他の月額固定費</x:t>
        </x:is>
      </x:c>
      <x:c r="B13" s="102" t="n">
        <x:v>0</x:v>
      </x:c>
      <x:c r="C13" s="102" t="n">
        <x:v>0</x:v>
      </x:c>
      <x:c r="D13" s="67" t="inlineStr">
        <x:is>
          <x:t xml:space="preserve">円／月。月単位で終了できる仮定</x:t>
        </x:is>
      </x:c>
    </x:row>
    <x:row r="14" ht="38" customHeight="1">
      <x:c r="A14" s="64" t="inlineStr">
        <x:is>
          <x:t xml:space="preserve">初期費用</x:t>
        </x:is>
      </x:c>
      <x:c r="B14" s="102" t="n">
        <x:v>0</x:v>
      </x:c>
      <x:c r="C14" s="102" t="n">
        <x:v>0</x:v>
      </x:c>
      <x:c r="D14" s="67" t="inlineStr">
        <x:is>
          <x:t xml:space="preserve">円。1回のみ</x:t>
        </x:is>
      </x:c>
    </x:row>
    <x:row r="15" ht="38" customHeight="1">
      <x:c r="A15" s="64" t="inlineStr">
        <x:is>
          <x:t xml:space="preserve">早期終了時の利用月数</x:t>
        </x:is>
      </x:c>
      <x:c r="B15" s="100" t="n">
        <x:v>3</x:v>
      </x:c>
      <x:c r="C15" s="100" t="n">
        <x:v>3</x:v>
      </x:c>
      <x:c r="D15" s="67" t="inlineStr">
        <x:is>
          <x:t xml:space="preserve">月。予定利用月数以下の整数</x:t>
        </x:is>
      </x:c>
    </x:row>
    <x:row r="16" ht="38" customHeight="1">
      <x:c r="A16" s="64" t="n"/>
      <x:c r="B16" s="103" t="n"/>
      <x:c r="C16" s="103" t="n"/>
      <x:c r="D16" s="67" t="n"/>
    </x:row>
    <x:row r="17" ht="38" customHeight="1">
      <x:c r="A17" s="64" t="inlineStr">
        <x:is>
          <x:t xml:space="preserve">課金席数</x:t>
        </x:is>
      </x:c>
      <x:c r="B17" s="104" t="n">
        <x:f>IF(B25="計算可能",MAX(B7,B8),"")</x:f>
        <x:v>5</x:v>
      </x:c>
      <x:c r="C17" s="104" t="n">
        <x:f>IF(C25="計算可能",MAX(C7,C8),"")</x:f>
        <x:v>5</x:v>
      </x:c>
      <x:c r="D17" s="67" t="inlineStr">
        <x:is>
          <x:t xml:space="preserve">席。利用人数と最低席数の大きい方</x:t>
        </x:is>
      </x:c>
    </x:row>
    <x:row r="18" ht="38" customHeight="1">
      <x:c r="A18" s="64" t="inlineStr">
        <x:is>
          <x:t xml:space="preserve">予定時の支払対象月数</x:t>
        </x:is>
      </x:c>
      <x:c r="B18" s="104" t="n">
        <x:f>IF(B25="計算可能",ROUNDUP(B11/B10,0)*B10,"")</x:f>
        <x:v>12</x:v>
      </x:c>
      <x:c r="C18" s="104" t="n">
        <x:f>IF(C25="計算可能",ROUNDUP(C11/C10,0)*C10,"")</x:f>
        <x:v>12</x:v>
      </x:c>
      <x:c r="D18" s="67" t="inlineStr">
        <x:is>
          <x:t xml:space="preserve">月。契約単位まで切上げ</x:t>
        </x:is>
      </x:c>
    </x:row>
    <x:row r="19" ht="38" customHeight="1">
      <x:c r="A19" s="64" t="inlineStr">
        <x:is>
          <x:t xml:space="preserve">予定時の席料金</x:t>
        </x:is>
      </x:c>
      <x:c r="B19" s="105" t="n">
        <x:f>IF(B25="計算可能",B17*B9*B18,"")</x:f>
        <x:v>240000</x:v>
      </x:c>
      <x:c r="C19" s="105" t="n">
        <x:f>IF(C25="計算可能",C17*C9*C18,"")</x:f>
        <x:v>180000</x:v>
      </x:c>
      <x:c r="D19" s="67" t="inlineStr">
        <x:is>
          <x:t xml:space="preserve">円。席数×単価×支払対象月数</x:t>
        </x:is>
      </x:c>
    </x:row>
    <x:row r="20" ht="38" customHeight="1">
      <x:c r="A20" s="72" t="inlineStr">
        <x:is>
          <x:t xml:space="preserve">予定時の支払総額</x:t>
        </x:is>
      </x:c>
      <x:c r="B20" s="106" t="n">
        <x:f>IF(B25="計算可能",B19+(B12+B13)*B11+B14,"")</x:f>
        <x:v>240000</x:v>
      </x:c>
      <x:c r="C20" s="106" t="n">
        <x:f>IF(C25="計算可能",C19+(C12+C13)*C11+C14,"")</x:f>
        <x:v>180000</x:v>
      </x:c>
      <x:c r="D20" s="72" t="inlineStr">
        <x:is>
          <x:t xml:space="preserve">円。席料金＋月額費用＋初期費用</x:t>
        </x:is>
      </x:c>
    </x:row>
    <x:row r="21" ht="38" customHeight="1">
      <x:c r="A21" s="64" t="inlineStr">
        <x:is>
          <x:t xml:space="preserve">開始時の支払見込</x:t>
        </x:is>
      </x:c>
      <x:c r="B21" s="105" t="n">
        <x:f>IF(B25="計算可能",B17*B9*B10+B12+B13+B14,"")</x:f>
        <x:v>20000</x:v>
      </x:c>
      <x:c r="C21" s="105" t="n">
        <x:f>IF(C25="計算可能",C17*C9*C10+C12+C13+C14,"")</x:f>
        <x:v>180000</x:v>
      </x:c>
      <x:c r="D21" s="67" t="inlineStr">
        <x:is>
          <x:t xml:space="preserve">円。初回契約単位の席料金＋1か月分等</x:t>
        </x:is>
      </x:c>
    </x:row>
    <x:row r="22" ht="38" customHeight="1">
      <x:c r="A22" s="64" t="inlineStr">
        <x:is>
          <x:t xml:space="preserve">早期終了時の支払対象月数</x:t>
        </x:is>
      </x:c>
      <x:c r="B22" s="104" t="n">
        <x:f>IF(B25="計算可能",ROUNDUP(B15/B10,0)*B10,"")</x:f>
        <x:v>3</x:v>
      </x:c>
      <x:c r="C22" s="104" t="n">
        <x:f>IF(C25="計算可能",ROUNDUP(C15/C10,0)*C10,"")</x:f>
        <x:v>12</x:v>
      </x:c>
      <x:c r="D22" s="67" t="inlineStr">
        <x:is>
          <x:t xml:space="preserve">月。途中終了でも契約単位まで切上げ</x:t>
        </x:is>
      </x:c>
    </x:row>
    <x:row r="23" ht="38" customHeight="1">
      <x:c r="A23" s="72" t="inlineStr">
        <x:is>
          <x:t xml:space="preserve">早期終了時の支払総額</x:t>
        </x:is>
      </x:c>
      <x:c r="B23" s="106" t="n">
        <x:f>IF(B25="計算可能",B17*B9*B22+(B12+B13)*B15+B14,"")</x:f>
        <x:v>60000</x:v>
      </x:c>
      <x:c r="C23" s="106" t="n">
        <x:f>IF(C25="計算可能",C17*C9*C22+(C12+C13)*C15+C14,"")</x:f>
        <x:v>180000</x:v>
      </x:c>
      <x:c r="D23" s="72" t="inlineStr">
        <x:is>
          <x:t xml:space="preserve">円。返金・違約金なしの仮定</x:t>
        </x:is>
      </x:c>
    </x:row>
    <x:row r="24" ht="38" customHeight="1">
      <x:c r="A24" s="64" t="inlineStr">
        <x:is>
          <x:t xml:space="preserve">未使用席数</x:t>
        </x:is>
      </x:c>
      <x:c r="B24" s="104" t="n">
        <x:f>IF(B25="計算可能",B17-B7,"")</x:f>
        <x:v>0</x:v>
      </x:c>
      <x:c r="C24" s="104" t="n">
        <x:f>IF(C25="計算可能",C17-C7,"")</x:f>
        <x:v>0</x:v>
      </x:c>
      <x:c r="D24" s="67" t="inlineStr">
        <x:is>
          <x:t xml:space="preserve">席。課金席数−利用者数</x:t>
        </x:is>
      </x:c>
    </x:row>
    <x:row r="25" ht="38" customHeight="1">
      <x:c r="A25" s="64" t="inlineStr">
        <x:is>
          <x:t xml:space="preserve">入力チェック</x:t>
        </x:is>
      </x:c>
      <x:c r="B25" s="67" t="str">
        <x:f>IF(COUNT(B6:B15)&lt;10,"未入力",IF(OR(B6&lt;=0,B7&lt;=0,B8&lt;0,B9&lt;0,B10&lt;=0,B11&lt;=0,B11&gt;B6,B12&lt;0,B13&lt;0,B14&lt;0,B15&lt;=0,B15&gt;B11,B6&lt;&gt;INT(B6),B7&lt;&gt;INT(B7),B8&lt;&gt;INT(B8),B10&lt;&gt;INT(B10),B11&lt;&gt;INT(B11),B15&lt;&gt;INT(B15)),"要確認","計算可能"))</x:f>
        <x:v>計算可能</x:v>
      </x:c>
      <x:c r="C25" s="67" t="str">
        <x:f>IF(COUNT(C6:C15)&lt;10,"未入力",IF(OR(C6&lt;=0,C7&lt;=0,C8&lt;0,C9&lt;0,C10&lt;=0,C11&lt;=0,C11&gt;C6,C12&lt;0,C13&lt;0,C14&lt;0,C15&lt;=0,C15&gt;C11,C6&lt;&gt;INT(C6),C7&lt;&gt;INT(C7),C8&lt;&gt;INT(C8),C10&lt;&gt;INT(C10),C11&lt;&gt;INT(C11),C15&lt;&gt;INT(C15)),"要確認","計算可能"))</x:f>
        <x:v>計算可能</x:v>
      </x:c>
      <x:c r="D25" s="67" t="inlineStr">
        <x:is>
          <x:t xml:space="preserve">未入力／要確認／計算可能</x:t>
        </x:is>
      </x:c>
    </x:row>
    <x:row r="26" ht="32" customHeight="1">
      <x:c r="A26" s="4" t="n"/>
      <x:c r="B26" s="4" t="n"/>
      <x:c r="C26" s="4" t="n"/>
      <x:c r="D26" s="4" t="n"/>
    </x:row>
    <x:row r="27" ht="48" customHeight="1">
      <x:c r="A27" s="7" t="inlineStr">
        <x:is>
          <x:t xml:space="preserve">見本の結果：12か月利用はA 240,000円／B 180,000円。3か月で終了するとA 60,000円／B 180,000円。空欄版ではこの金額を正解値として用いないでください。</x:t>
        </x:is>
      </x:c>
      <x:c r="B27" s="1" t="n"/>
      <x:c r="C27" s="1" t="n"/>
      <x:c r="D27" s="1" t="n"/>
    </x:row>
    <x:row r="28" ht="48" customHeight="1">
      <x:c r="A28" s="7" t="inlineStr">
        <x:is>
          <x:t xml:space="preserve">入力値の出典：記事制作用の架空の仮定（2026-09-15）。特定製品の価格・契約を示しません。実契約は請求画面・見積書・契約書で確認します。</x:t>
        </x:is>
      </x:c>
      <x:c r="B28" s="1" t="n"/>
      <x:c r="C28" s="1" t="n"/>
      <x:c r="D28" s="1" t="n"/>
    </x:row>
    <x:row r="29" ht="48" customHeight="1">
      <x:c r="A29" s="7" t="inlineStr">
        <x:is>
          <x:t xml:space="preserve">対象外：人数の増減、年契約の月払い、従量費の前払い、返金・違約金・日割り・税・為替変動。該当する場合はこの固定人数モデルで契約判断しないでください。</x:t>
        </x:is>
      </x:c>
      <x:c r="B29" s="1" t="n"/>
      <x:c r="C29" s="1" t="n"/>
      <x:c r="D29" s="1" t="n"/>
    </x:row>
    <x:row r="30" ht="85" customHeight="1">
      <x:c r="A30" s="4" t="inlineStr">
        <x:is>
          <x:t xml:space="preserve">実見積の根拠・確認日</x:t>
        </x:is>
      </x:c>
      <x:c r="B30" s="4" t="n"/>
      <x:c r="C30" s="4" t="n"/>
      <x:c r="D30" s="4" t="inlineStr">
        <x:is>
          <x:t xml:space="preserve">見積書の版／確認日／URL・参照先／対象プラン名を記録</x:t>
        </x:is>
      </x:c>
    </x:row>
  </x:sheetData>
  <x:mergeCells>
    <x:mergeCell ref="A1:D1"/>
    <x:mergeCell ref="A27:D27"/>
    <x:mergeCell ref="A3:D3"/>
    <x:mergeCell ref="A29:D29"/>
    <x:mergeCell ref="A2:D2"/>
    <x:mergeCell ref="A28:D28"/>
  </x:mergeCells>
  <x:conditionalFormatting sqref="B25:C25">
    <x:cfRule type="expression" dxfId="1" priority="1">
      <x:formula>B25="要確認"</x:formula>
    </x:cfRule>
    <x:cfRule type="expression" dxfId="0" priority="2">
      <x:formula>B25="未入力"</x:formula>
    </x:cfRule>
  </x:conditionalFormatting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/>
  </x:sheetViews>
  <x:sheetFormatPr baseColWidth="8" defaultRowHeight="15"/>
  <x:cols>
    <x:col min="1" max="1" width="30" customWidth="1"/>
    <x:col min="2" max="2" width="23" customWidth="1"/>
    <x:col min="3" max="3" width="23" customWidth="1"/>
    <x:col min="4" max="4" width="40" customWidth="1"/>
  </x:cols>
  <x:sheetData>
    <x:row r="1" ht="38" customHeight="1">
      <x:c r="A1" s="11" t="inlineStr">
        <x:is>
          <x:t xml:space="preserve">TOOL02｜総額と契約の出口・空欄版</x:t>
        </x:is>
      </x:c>
      <x:c r="B1" s="1" t="n"/>
      <x:c r="C1" s="1" t="n"/>
      <x:c r="D1" s="1" t="n"/>
    </x:row>
    <x:row r="2" ht="45" customHeight="1">
      <x:c r="A2" s="13" t="inlineStr">
        <x:is>
          <x:t xml:space="preserve">金額はすべて税抜・日本円。青字欄へ自社の見積条件を入力してください。｜v1.0 2026-09-15</x:t>
        </x:is>
      </x:c>
      <x:c r="B2" s="1" t="n"/>
      <x:c r="C2" s="1" t="n"/>
      <x:c r="D2" s="1" t="n"/>
    </x:row>
    <x:row r="3" ht="45" customHeight="1">
      <x:c r="A3" s="7" t="inlineStr">
        <x:is>
          <x:t xml:space="preserve">対象：利用者数が一定で、席料金は契約単位分を払い、API等は利用月だけ発生するモデル。C6はB6と同じ比較期間に連動します。</x:t>
        </x:is>
      </x:c>
      <x:c r="B3" s="1" t="n"/>
      <x:c r="C3" s="1" t="n"/>
      <x:c r="D3" s="1" t="n"/>
    </x:row>
    <x:row r="4" ht="32" customHeight="1">
      <x:c r="A4" s="4" t="n"/>
      <x:c r="B4" s="4" t="n"/>
      <x:c r="C4" s="4" t="n"/>
      <x:c r="D4" s="4" t="n"/>
    </x:row>
    <x:row r="5" ht="45" customHeight="1">
      <x:c r="A5" s="16" t="inlineStr">
        <x:is>
          <x:t xml:space="preserve">比較項目</x:t>
        </x:is>
      </x:c>
      <x:c r="B5" s="16" t="inlineStr">
        <x:is>
          <x:t xml:space="preserve">月払い案 A</x:t>
        </x:is>
      </x:c>
      <x:c r="C5" s="16" t="inlineStr">
        <x:is>
          <x:t xml:space="preserve">年払い案 B</x:t>
        </x:is>
      </x:c>
      <x:c r="D5" s="16" t="inlineStr">
        <x:is>
          <x:t xml:space="preserve">単位・入力条件</x:t>
        </x:is>
      </x:c>
    </x:row>
    <x:row r="6" ht="38" customHeight="1">
      <x:c r="A6" s="64" t="inlineStr">
        <x:is>
          <x:t xml:space="preserve">比較対象期間</x:t>
        </x:is>
      </x:c>
      <x:c r="B6" s="100" t="n"/>
      <x:c r="C6" s="101" t="str">
        <x:f>IF(B6="","",B6)</x:f>
      </x:c>
      <x:c r="D6" s="67" t="inlineStr">
        <x:is>
          <x:t xml:space="preserve">月。両案を同じ期間で比べます</x:t>
        </x:is>
      </x:c>
    </x:row>
    <x:row r="7" ht="38" customHeight="1">
      <x:c r="A7" s="64" t="inlineStr">
        <x:is>
          <x:t xml:space="preserve">利用者数</x:t>
        </x:is>
      </x:c>
      <x:c r="B7" s="100" t="n"/>
      <x:c r="C7" s="100" t="n"/>
      <x:c r="D7" s="67" t="inlineStr">
        <x:is>
          <x:t xml:space="preserve">人。全期間で一定</x:t>
        </x:is>
      </x:c>
    </x:row>
    <x:row r="8" ht="38" customHeight="1">
      <x:c r="A8" s="64" t="inlineStr">
        <x:is>
          <x:t xml:space="preserve">最低契約席数</x:t>
        </x:is>
      </x:c>
      <x:c r="B8" s="100" t="n"/>
      <x:c r="C8" s="100" t="n"/>
      <x:c r="D8" s="67" t="inlineStr">
        <x:is>
          <x:t xml:space="preserve">席。見本の値は架空の仮定</x:t>
        </x:is>
      </x:c>
    </x:row>
    <x:row r="9" ht="38" customHeight="1">
      <x:c r="A9" s="64" t="inlineStr">
        <x:is>
          <x:t xml:space="preserve">1席あたりの月額換算単価</x:t>
        </x:is>
      </x:c>
      <x:c r="B9" s="102" t="n"/>
      <x:c r="C9" s="102" t="n"/>
      <x:c r="D9" s="67" t="inlineStr">
        <x:is>
          <x:t xml:space="preserve">円／席／月。年払いも月額換算</x:t>
        </x:is>
      </x:c>
    </x:row>
    <x:row r="10" ht="38" customHeight="1">
      <x:c r="A10" s="64" t="inlineStr">
        <x:is>
          <x:t xml:space="preserve">支払・解約の契約単位</x:t>
        </x:is>
      </x:c>
      <x:c r="B10" s="100" t="n"/>
      <x:c r="C10" s="100" t="n"/>
      <x:c r="D10" s="67" t="inlineStr">
        <x:is>
          <x:t xml:space="preserve">月。契約単位の全額を支払う仮定</x:t>
        </x:is>
      </x:c>
    </x:row>
    <x:row r="11" ht="38" customHeight="1">
      <x:c r="A11" s="64" t="inlineStr">
        <x:is>
          <x:t xml:space="preserve">予定利用月数</x:t>
        </x:is>
      </x:c>
      <x:c r="B11" s="100" t="n"/>
      <x:c r="C11" s="100" t="n"/>
      <x:c r="D11" s="67" t="inlineStr">
        <x:is>
          <x:t xml:space="preserve">月。比較期間以下の整数</x:t>
        </x:is>
      </x:c>
    </x:row>
    <x:row r="12" ht="38" customHeight="1">
      <x:c r="A12" s="64" t="inlineStr">
        <x:is>
          <x:t xml:space="preserve">API等の月額見込</x:t>
        </x:is>
      </x:c>
      <x:c r="B12" s="102" t="n"/>
      <x:c r="C12" s="102" t="n"/>
      <x:c r="D12" s="67" t="inlineStr">
        <x:is>
          <x:t xml:space="preserve">円／月。利用した月数分のみ</x:t>
        </x:is>
      </x:c>
    </x:row>
    <x:row r="13" ht="38" customHeight="1">
      <x:c r="A13" s="64" t="inlineStr">
        <x:is>
          <x:t xml:space="preserve">その他の月額固定費</x:t>
        </x:is>
      </x:c>
      <x:c r="B13" s="102" t="n"/>
      <x:c r="C13" s="102" t="n"/>
      <x:c r="D13" s="67" t="inlineStr">
        <x:is>
          <x:t xml:space="preserve">円／月。月単位で終了できる仮定</x:t>
        </x:is>
      </x:c>
    </x:row>
    <x:row r="14" ht="38" customHeight="1">
      <x:c r="A14" s="64" t="inlineStr">
        <x:is>
          <x:t xml:space="preserve">初期費用</x:t>
        </x:is>
      </x:c>
      <x:c r="B14" s="102" t="n"/>
      <x:c r="C14" s="102" t="n"/>
      <x:c r="D14" s="67" t="inlineStr">
        <x:is>
          <x:t xml:space="preserve">円。1回のみ</x:t>
        </x:is>
      </x:c>
    </x:row>
    <x:row r="15" ht="38" customHeight="1">
      <x:c r="A15" s="64" t="inlineStr">
        <x:is>
          <x:t xml:space="preserve">早期終了時の利用月数</x:t>
        </x:is>
      </x:c>
      <x:c r="B15" s="100" t="n"/>
      <x:c r="C15" s="100" t="n"/>
      <x:c r="D15" s="67" t="inlineStr">
        <x:is>
          <x:t xml:space="preserve">月。予定利用月数以下の整数</x:t>
        </x:is>
      </x:c>
    </x:row>
    <x:row r="16" ht="38" customHeight="1">
      <x:c r="A16" s="64" t="n"/>
      <x:c r="B16" s="103" t="n"/>
      <x:c r="C16" s="103" t="n"/>
      <x:c r="D16" s="67" t="n"/>
    </x:row>
    <x:row r="17" ht="38" customHeight="1">
      <x:c r="A17" s="64" t="inlineStr">
        <x:is>
          <x:t xml:space="preserve">課金席数</x:t>
        </x:is>
      </x:c>
      <x:c r="B17" s="104" t="str">
        <x:f>IF(B25="計算可能",MAX(B7,B8),"")</x:f>
      </x:c>
      <x:c r="C17" s="104" t="str">
        <x:f>IF(C25="計算可能",MAX(C7,C8),"")</x:f>
      </x:c>
      <x:c r="D17" s="67" t="inlineStr">
        <x:is>
          <x:t xml:space="preserve">席。利用人数と最低席数の大きい方</x:t>
        </x:is>
      </x:c>
    </x:row>
    <x:row r="18" ht="38" customHeight="1">
      <x:c r="A18" s="64" t="inlineStr">
        <x:is>
          <x:t xml:space="preserve">予定時の支払対象月数</x:t>
        </x:is>
      </x:c>
      <x:c r="B18" s="104" t="str">
        <x:f>IF(B25="計算可能",ROUNDUP(B11/B10,0)*B10,"")</x:f>
      </x:c>
      <x:c r="C18" s="104" t="str">
        <x:f>IF(C25="計算可能",ROUNDUP(C11/C10,0)*C10,"")</x:f>
      </x:c>
      <x:c r="D18" s="67" t="inlineStr">
        <x:is>
          <x:t xml:space="preserve">月。契約単位まで切上げ</x:t>
        </x:is>
      </x:c>
    </x:row>
    <x:row r="19" ht="38" customHeight="1">
      <x:c r="A19" s="64" t="inlineStr">
        <x:is>
          <x:t xml:space="preserve">予定時の席料金</x:t>
        </x:is>
      </x:c>
      <x:c r="B19" s="105" t="str">
        <x:f>IF(B25="計算可能",B17*B9*B18,"")</x:f>
      </x:c>
      <x:c r="C19" s="105" t="str">
        <x:f>IF(C25="計算可能",C17*C9*C18,"")</x:f>
      </x:c>
      <x:c r="D19" s="67" t="inlineStr">
        <x:is>
          <x:t xml:space="preserve">円。席数×単価×支払対象月数</x:t>
        </x:is>
      </x:c>
    </x:row>
    <x:row r="20" ht="38" customHeight="1">
      <x:c r="A20" s="72" t="inlineStr">
        <x:is>
          <x:t xml:space="preserve">予定時の支払総額</x:t>
        </x:is>
      </x:c>
      <x:c r="B20" s="106" t="str">
        <x:f>IF(B25="計算可能",B19+(B12+B13)*B11+B14,"")</x:f>
      </x:c>
      <x:c r="C20" s="106" t="str">
        <x:f>IF(C25="計算可能",C19+(C12+C13)*C11+C14,"")</x:f>
      </x:c>
      <x:c r="D20" s="72" t="inlineStr">
        <x:is>
          <x:t xml:space="preserve">円。席料金＋月額費用＋初期費用</x:t>
        </x:is>
      </x:c>
    </x:row>
    <x:row r="21" ht="38" customHeight="1">
      <x:c r="A21" s="64" t="inlineStr">
        <x:is>
          <x:t xml:space="preserve">開始時の支払見込</x:t>
        </x:is>
      </x:c>
      <x:c r="B21" s="105" t="str">
        <x:f>IF(B25="計算可能",B17*B9*B10+B12+B13+B14,"")</x:f>
      </x:c>
      <x:c r="C21" s="105" t="str">
        <x:f>IF(C25="計算可能",C17*C9*C10+C12+C13+C14,"")</x:f>
      </x:c>
      <x:c r="D21" s="67" t="inlineStr">
        <x:is>
          <x:t xml:space="preserve">円。初回契約単位の席料金＋1か月分等</x:t>
        </x:is>
      </x:c>
    </x:row>
    <x:row r="22" ht="38" customHeight="1">
      <x:c r="A22" s="64" t="inlineStr">
        <x:is>
          <x:t xml:space="preserve">早期終了時の支払対象月数</x:t>
        </x:is>
      </x:c>
      <x:c r="B22" s="104" t="str">
        <x:f>IF(B25="計算可能",ROUNDUP(B15/B10,0)*B10,"")</x:f>
      </x:c>
      <x:c r="C22" s="104" t="str">
        <x:f>IF(C25="計算可能",ROUNDUP(C15/C10,0)*C10,"")</x:f>
      </x:c>
      <x:c r="D22" s="67" t="inlineStr">
        <x:is>
          <x:t xml:space="preserve">月。途中終了でも契約単位まで切上げ</x:t>
        </x:is>
      </x:c>
    </x:row>
    <x:row r="23" ht="38" customHeight="1">
      <x:c r="A23" s="72" t="inlineStr">
        <x:is>
          <x:t xml:space="preserve">早期終了時の支払総額</x:t>
        </x:is>
      </x:c>
      <x:c r="B23" s="106" t="str">
        <x:f>IF(B25="計算可能",B17*B9*B22+(B12+B13)*B15+B14,"")</x:f>
      </x:c>
      <x:c r="C23" s="106" t="str">
        <x:f>IF(C25="計算可能",C17*C9*C22+(C12+C13)*C15+C14,"")</x:f>
      </x:c>
      <x:c r="D23" s="72" t="inlineStr">
        <x:is>
          <x:t xml:space="preserve">円。返金・違約金なしの仮定</x:t>
        </x:is>
      </x:c>
    </x:row>
    <x:row r="24" ht="38" customHeight="1">
      <x:c r="A24" s="64" t="inlineStr">
        <x:is>
          <x:t xml:space="preserve">未使用席数</x:t>
        </x:is>
      </x:c>
      <x:c r="B24" s="104" t="str">
        <x:f>IF(B25="計算可能",B17-B7,"")</x:f>
      </x:c>
      <x:c r="C24" s="104" t="str">
        <x:f>IF(C25="計算可能",C17-C7,"")</x:f>
      </x:c>
      <x:c r="D24" s="67" t="inlineStr">
        <x:is>
          <x:t xml:space="preserve">席。課金席数−利用者数</x:t>
        </x:is>
      </x:c>
    </x:row>
    <x:row r="25" ht="38" customHeight="1">
      <x:c r="A25" s="64" t="inlineStr">
        <x:is>
          <x:t xml:space="preserve">入力チェック</x:t>
        </x:is>
      </x:c>
      <x:c r="B25" s="67" t="str">
        <x:f>IF(COUNT(B6:B15)&lt;10,"未入力",IF(OR(B6&lt;=0,B7&lt;=0,B8&lt;0,B9&lt;0,B10&lt;=0,B11&lt;=0,B11&gt;B6,B12&lt;0,B13&lt;0,B14&lt;0,B15&lt;=0,B15&gt;B11,B6&lt;&gt;INT(B6),B7&lt;&gt;INT(B7),B8&lt;&gt;INT(B8),B10&lt;&gt;INT(B10),B11&lt;&gt;INT(B11),B15&lt;&gt;INT(B15)),"要確認","計算可能"))</x:f>
        <x:v>未入力</x:v>
      </x:c>
      <x:c r="C25" s="67" t="str">
        <x:f>IF(COUNT(C6:C15)&lt;10,"未入力",IF(OR(C6&lt;=0,C7&lt;=0,C8&lt;0,C9&lt;0,C10&lt;=0,C11&lt;=0,C11&gt;C6,C12&lt;0,C13&lt;0,C14&lt;0,C15&lt;=0,C15&gt;C11,C6&lt;&gt;INT(C6),C7&lt;&gt;INT(C7),C8&lt;&gt;INT(C8),C10&lt;&gt;INT(C10),C11&lt;&gt;INT(C11),C15&lt;&gt;INT(C15)),"要確認","計算可能"))</x:f>
        <x:v>未入力</x:v>
      </x:c>
      <x:c r="D25" s="67" t="inlineStr">
        <x:is>
          <x:t xml:space="preserve">未入力／要確認／計算可能</x:t>
        </x:is>
      </x:c>
    </x:row>
    <x:row r="26" ht="32" customHeight="1">
      <x:c r="A26" s="4" t="n"/>
      <x:c r="B26" s="4" t="n"/>
      <x:c r="C26" s="4" t="n"/>
      <x:c r="D26" s="4" t="n"/>
    </x:row>
    <x:row r="27" ht="48" customHeight="1">
      <x:c r="A27" s="7" t="inlineStr">
        <x:is>
          <x:t xml:space="preserve">見本の結果：12か月利用はA 240,000円／B 180,000円。3か月で終了するとA 60,000円／B 180,000円。空欄版ではこの金額を正解値として用いないでください。</x:t>
        </x:is>
      </x:c>
      <x:c r="B27" s="1" t="n"/>
      <x:c r="C27" s="1" t="n"/>
      <x:c r="D27" s="1" t="n"/>
    </x:row>
    <x:row r="28" ht="48" customHeight="1">
      <x:c r="A28" s="7" t="inlineStr">
        <x:is>
          <x:t xml:space="preserve">入力値の出典：記事制作用の架空の仮定（2026-09-15）。特定製品の価格・契約を示しません。実契約は請求画面・見積書・契約書で確認します。</x:t>
        </x:is>
      </x:c>
      <x:c r="B28" s="1" t="n"/>
      <x:c r="C28" s="1" t="n"/>
      <x:c r="D28" s="1" t="n"/>
    </x:row>
    <x:row r="29" ht="48" customHeight="1">
      <x:c r="A29" s="7" t="inlineStr">
        <x:is>
          <x:t xml:space="preserve">対象外：人数の増減、年契約の月払い、従量費の前払い、返金・違約金・日割り・税・為替変動。該当する場合はこの固定人数モデルで契約判断しないでください。</x:t>
        </x:is>
      </x:c>
      <x:c r="B29" s="1" t="n"/>
      <x:c r="C29" s="1" t="n"/>
      <x:c r="D29" s="1" t="n"/>
    </x:row>
    <x:row r="30" ht="85" customHeight="1">
      <x:c r="A30" s="4" t="inlineStr">
        <x:is>
          <x:t xml:space="preserve">実見積の根拠・確認日</x:t>
        </x:is>
      </x:c>
      <x:c r="B30" s="4" t="n"/>
      <x:c r="C30" s="4" t="n"/>
      <x:c r="D30" s="4" t="inlineStr">
        <x:is>
          <x:t xml:space="preserve">見積書の版／確認日／URL・参照先／対象プラン名を記録</x:t>
        </x:is>
      </x:c>
    </x:row>
  </x:sheetData>
  <x:mergeCells>
    <x:mergeCell ref="A1:D1"/>
    <x:mergeCell ref="A27:D27"/>
    <x:mergeCell ref="A3:D3"/>
    <x:mergeCell ref="A29:D29"/>
    <x:mergeCell ref="A2:D2"/>
    <x:mergeCell ref="A28:D28"/>
  </x:mergeCells>
  <x:conditionalFormatting sqref="B25:C25">
    <x:cfRule type="expression" dxfId="1" priority="1">
      <x:formula>B25="要確認"</x:formula>
    </x:cfRule>
    <x:cfRule type="expression" dxfId="0" priority="2">
      <x:formula>B25="未入力"</x:formula>
    </x:cfRule>
  </x:conditionalFormatting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Views>
    <x:sheetView workbookViewId="0">
      <x:pane xSplit="1" ySplit="5" topLeftCell="B6" activePane="bottomRight" state="frozen"/>
    </x:sheetView>
  </x:sheetViews>
  <x:sheetFormatPr baseColWidth="8" defaultRowHeight="15"/>
  <x:cols>
    <x:col min="1" max="1" width="26" customWidth="1"/>
    <x:col min="2" max="2" width="24" customWidth="1"/>
    <x:col min="3" max="3" width="30" customWidth="1"/>
    <x:col min="4" max="4" width="32" customWidth="1"/>
    <x:col min="5" max="5" width="34" customWidth="1"/>
    <x:col min="6" max="6" width="12" customWidth="1"/>
    <x:col min="7" max="7" width="16" customWidth="1"/>
    <x:col min="8" max="8" width="32" customWidth="1"/>
  </x:cols>
  <x:sheetData>
    <x:row r="1">
      <x:c r="A1" s="107" t="inlineStr">
        <x:is>
          <x:t xml:space="preserve">組織向けプランの公式条件（確認日付き）</x:t>
        </x:is>
      </x:c>
    </x:row>
    <x:row r="2">
      <x:c r="A2" s="2" t="inlineStr">
        <x:is>
          <x:t xml:space="preserve">各社の公式資料に書かれた条件だけを載せています。金額は国・通貨・税で変わるため載せていません。条件は変わることがあるため、契約前に出典で確かめてください。</x:t>
        </x:is>
      </x:c>
    </x:row>
    <x:row r="5">
      <x:c r="A5" s="18" t="inlineStr">
        <x:is>
          <x:t xml:space="preserve">サービス・プラン</x:t>
        </x:is>
      </x:c>
      <x:c r="B5" s="18" t="inlineStr">
        <x:is>
          <x:t xml:space="preserve">契約の形</x:t>
        </x:is>
      </x:c>
      <x:c r="C5" s="18" t="inlineStr">
        <x:is>
          <x:t xml:space="preserve">人数・支払い</x:t>
        </x:is>
      </x:c>
      <x:c r="D5" s="18" t="inlineStr">
        <x:is>
          <x:t xml:space="preserve">業務データの学習利用（既定）</x:t>
        </x:is>
      </x:c>
      <x:c r="E5" s="18" t="inlineStr">
        <x:is>
          <x:t xml:space="preserve">会社が管理できること</x:t>
        </x:is>
      </x:c>
      <x:c r="F5" s="18" t="inlineStr">
        <x:is>
          <x:t xml:space="preserve">確認日</x:t>
        </x:is>
      </x:c>
      <x:c r="G5" s="18" t="inlineStr">
        <x:is>
          <x:t xml:space="preserve">出典ID</x:t>
        </x:is>
      </x:c>
      <x:c r="H5" s="18" t="inlineStr">
        <x:is>
          <x:t xml:space="preserve">契約前に自社で確かめること</x:t>
        </x:is>
      </x:c>
    </x:row>
    <x:row r="6" ht="80" customHeight="1">
      <x:c r="A6" s="7" t="inlineStr">
        <x:is>
          <x:t xml:space="preserve">ChatGPT Business（OpenAI）</x:t>
        </x:is>
      </x:c>
      <x:c r="B6" s="7" t="str">
        <x:v>組織用ワークスペース。Standard・Premium席を選ぶ</x:v>
      </x:c>
      <x:c r="C6" s="7" t="str">
        <x:v>最低2席。月払いと年払いがある</x:v>
      </x:c>
      <x:c r="D6" s="7" t="inlineStr">
        <x:is>
          <x:t xml:space="preserve">対象の業務用サービスでは、入力・出力を学習に使わない</x:t>
        </x:is>
      </x:c>
      <x:c r="E6" s="7" t="inlineStr">
        <x:is>
          <x:t xml:space="preserve">利用者の追加・削除と役割。削除しても課金席は自動では減らない</x:t>
        </x:is>
      </x:c>
      <x:c r="F6" s="108" t="d">
        <x:v>2026-10-19T00:00:00.000Z</x:v>
      </x:c>
      <x:c r="G6" s="7" t="inlineStr">
        <x:is>
          <x:t xml:space="preserve">S05・S06・S07・S08</x:t>
        </x:is>
      </x:c>
      <x:c r="H6" s="7" t="inlineStr">
        <x:is>
          <x:t xml:space="preserve">日本での通貨・税、年払いの途中解約、減席の反映時期</x:t>
        </x:is>
      </x:c>
    </x:row>
    <x:row r="7" ht="80" customHeight="1">
      <x:c r="A7" s="7" t="inlineStr">
        <x:is>
          <x:t xml:space="preserve">Claude Team（Anthropic）</x:t>
        </x:is>
      </x:c>
      <x:c r="B7" s="7" t="str">
        <x:v>組織用プラン。Standard・Premium席を選ぶ</x:v>
      </x:c>
      <x:c r="C7" s="7" t="inlineStr">
        <x:is>
          <x:t xml:space="preserve">最低2人・最大150人。月払いか年払い。公式の料金表示は米国向け・税別</x:t>
        </x:is>
      </x:c>
      <x:c r="D7" s="7" t="inlineStr">
        <x:is>
          <x:t xml:space="preserve">業務向け製品の入力・出力は学習に使わない。評価ボタンで送った会話は例外</x:t>
        </x:is>
      </x:c>
      <x:c r="E7" s="7" t="inlineStr">
        <x:is>
          <x:t xml:space="preserve">利用と請求の一括管理、シングルサインオン、役割ごとの権限</x:t>
        </x:is>
      </x:c>
      <x:c r="F7" s="108" t="d">
        <x:v>2026-10-19T00:00:00.000Z</x:v>
      </x:c>
      <x:c r="G7" s="7" t="inlineStr">
        <x:is>
          <x:t xml:space="preserve">S13・S14</x:t>
        </x:is>
      </x:c>
      <x:c r="H7" s="7" t="inlineStr">
        <x:is>
          <x:t xml:space="preserve">日本での通貨・税、評価ボタンの社内ルール、ログの対象</x:t>
        </x:is>
      </x:c>
    </x:row>
    <x:row r="8" ht="80" customHeight="1">
      <x:c r="A8" s="7" t="inlineStr">
        <x:is>
          <x:t xml:space="preserve">Gemini（Google Workspace）</x:t>
        </x:is>
      </x:c>
      <x:c r="B8" s="7" t="inlineStr">
        <x:is>
          <x:t xml:space="preserve">Workspaceの対象エディションに含まれる</x:t>
        </x:is>
      </x:c>
      <x:c r="C8" s="7" t="inlineStr">
        <x:is>
          <x:t xml:space="preserve">Workspaceの契約人数と支払い方法に従う</x:t>
        </x:is>
      </x:c>
      <x:c r="D8" s="7" t="inlineStr">
        <x:is>
          <x:t xml:space="preserve">許可なく、自社の範囲外で学習や人による確認に使わない</x:t>
        </x:is>
      </x:c>
      <x:c r="E8" s="7" t="inlineStr">
        <x:is>
          <x:t xml:space="preserve">管理者がGeminiアプリの利用を有効・無効にできる</x:t>
        </x:is>
      </x:c>
      <x:c r="F8" s="108" t="d">
        <x:v>2026-10-19T00:00:00.000Z</x:v>
      </x:c>
      <x:c r="G8" s="7" t="inlineStr">
        <x:is>
          <x:t xml:space="preserve">S03・S12・S15</x:t>
        </x:is>
      </x:c>
      <x:c r="H8" s="7" t="inlineStr">
        <x:is>
          <x:t xml:space="preserve">自社のエディションが対象か、使える機能の範囲</x:t>
        </x:is>
      </x:c>
    </x:row>
    <x:row r="9" ht="150" customHeight="1">
      <x:c r="A9" s="7" t="inlineStr">
        <x:is>
          <x:t xml:space="preserve">Microsoft Copilot（Microsoft 365）</x:t>
        </x:is>
      </x:c>
      <x:c r="B9" s="7" t="inlineStr">
        <x:is>
          <x:t xml:space="preserve">対象のMicrosoft 365契約への追加ライセンス</x:t>
        </x:is>
      </x:c>
      <x:c r="C9" s="7" t="str">
        <x:v>使う人の分だけライセンスを割り当てる。Copilot Chatは対象契約に含まれる。対応するOutlookでは追加契約なしでも一定の組織情報を参照できる</x:v>
      </x:c>
      <x:c r="D9" s="7" t="inlineStr">
        <x:is>
          <x:t xml:space="preserve">入力・回答・社内データは基盤モデルの学習に使わない</x:t>
        </x:is>
      </x:c>
      <x:c r="E9" s="7" t="inlineStr">
        <x:is>
          <x:t xml:space="preserve">管理センターでライセンスを割り当てる。参照できるのは利用者が見られるデータだけ</x:t>
        </x:is>
      </x:c>
      <x:c r="F9" s="108" t="d">
        <x:v>2026-10-19T00:00:00.000Z</x:v>
      </x:c>
      <x:c r="G9" s="7" t="str">
        <x:v>S02・S16・S17</x:v>
      </x:c>
      <x:c r="H9" s="7" t="inlineStr">
        <x:is>
          <x:t xml:space="preserve">今の契約が追加の対象か、元資料の共有範囲</x:t>
        </x:is>
      </x:c>
    </x:row>
  </x:sheetData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Views>
    <x:sheetView showGridLines="0" workbookViewId="0"/>
  </x:sheetViews>
  <x:sheetFormatPr baseColWidth="8" defaultRowHeight="15"/>
  <x:cols>
    <x:col min="1" max="1" width="15" customWidth="1"/>
    <x:col min="2" max="2" width="40" customWidth="1"/>
    <x:col min="3" max="3" width="40" customWidth="1"/>
    <x:col min="4" max="4" width="40" customWidth="1"/>
    <x:col min="5" max="5" width="40" customWidth="1"/>
    <x:col min="6" max="6" width="40" customWidth="1"/>
  </x:cols>
  <x:sheetData>
    <x:row r="1" ht="38" customHeight="1">
      <x:c r="A1" s="11" t="inlineStr">
        <x:is>
          <x:t xml:space="preserve">TOOL02｜出典と適用範囲</x:t>
        </x:is>
      </x:c>
      <x:c r="B1" s="1" t="n"/>
      <x:c r="C1" s="1" t="n"/>
      <x:c r="D1" s="1" t="n"/>
      <x:c r="E1" s="1" t="n"/>
      <x:c r="F1" s="1" t="n"/>
    </x:row>
    <x:row r="2" ht="45" customHeight="1">
      <x:c r="A2" s="13" t="inlineStr">
        <x:is>
          <x:t xml:space="preserve">確認日：2026-09-15｜一次資料の仕様と、架空例・編集判断を分けて記載しています。</x:t>
        </x:is>
      </x:c>
      <x:c r="B2" s="1" t="n"/>
      <x:c r="C2" s="1" t="n"/>
      <x:c r="D2" s="1" t="n"/>
      <x:c r="E2" s="1" t="n"/>
      <x:c r="F2" s="1" t="n"/>
    </x:row>
    <x:row r="3" ht="32" customHeight="1">
      <x:c r="A3" s="4" t="n"/>
      <x:c r="B3" s="4" t="n"/>
      <x:c r="C3" s="4" t="n"/>
      <x:c r="D3" s="4" t="n"/>
      <x:c r="E3" s="4" t="n"/>
      <x:c r="F3" s="4" t="n"/>
    </x:row>
    <x:row r="4" ht="32" customHeight="1">
      <x:c r="A4" s="4" t="n"/>
      <x:c r="B4" s="4" t="n"/>
      <x:c r="C4" s="4" t="n"/>
      <x:c r="D4" s="4" t="n"/>
      <x:c r="E4" s="4" t="n"/>
      <x:c r="F4" s="4" t="n"/>
    </x:row>
    <x:row r="5" ht="45" customHeight="1">
      <x:c r="A5" s="16" t="inlineStr">
        <x:is>
          <x:t xml:space="preserve">資料ID・発行元</x:t>
        </x:is>
      </x:c>
      <x:c r="B5" s="16" t="inlineStr">
        <x:is>
          <x:t xml:space="preserve">資料名</x:t>
        </x:is>
      </x:c>
      <x:c r="C5" s="16" t="inlineStr">
        <x:is>
          <x:t xml:space="preserve">根拠URL</x:t>
        </x:is>
      </x:c>
      <x:c r="D5" s="16" t="inlineStr">
        <x:is>
          <x:t xml:space="preserve">日付・版・確認日</x:t>
        </x:is>
      </x:c>
      <x:c r="E5" s="16" t="inlineStr">
        <x:is>
          <x:t xml:space="preserve">確認箇所・支える内容</x:t>
        </x:is>
      </x:c>
      <x:c r="F5" s="16" t="inlineStr">
        <x:is>
          <x:t xml:space="preserve">適用範囲・限界</x:t>
        </x:is>
      </x:c>
    </x:row>
    <x:row r="6" ht="195" customHeight="1">
      <x:c r="A6" s="20" t="inlineStr">
        <x:is>
          <x:t xml:space="preserve">S01
OpenAI</x:t>
        </x:is>
      </x:c>
      <x:c r="B6" s="20" t="inlineStr">
        <x:is>
          <x:t xml:space="preserve">Data controls in the OpenAI platform</x:t>
        </x:is>
      </x:c>
      <x:c r="C6" s="62" t="inlineStr">
        <x:is>
          <x:t xml:space="preserve">https://developers.openai.com/api/docs/guides/your-data</x:t>
        </x:is>
      </x:c>
      <x:c r="D6" s="20" t="inlineStr">
        <x:is>
          <x:t xml:space="preserve">発行日・更新日の明示なし
2026-09-15取得時のAPIドキュメント
確認：2026-09-15</x:t>
        </x:is>
      </x:c>
      <x:c r="E6" s="20" t="inlineStr">
        <x:is>
          <x:t xml:space="preserve">冒頭／Types of data stored／Data retention controls for abuse monitoring／Storage requirements and retention controls per endpoint／MCP・外部接続
明示的な参加を除く学習不使用、監視ログ、機能別の保存、追加保持制御の承認条件、第三者への送信。</x:t>
        </x:is>
      </x:c>
      <x:c r="F6" s="20" t="inlineStr">
        <x:is>
          <x:t xml:space="preserve">OpenAI API。個人向けChatGPTや第三者サービスへ自動適用しない。</x:t>
        </x:is>
      </x:c>
    </x:row>
    <x:row r="7" ht="195" customHeight="1">
      <x:c r="A7" s="4" t="inlineStr">
        <x:is>
          <x:t xml:space="preserve">S02
Microsoft</x:t>
        </x:is>
      </x:c>
      <x:c r="B7" s="4" t="inlineStr">
        <x:is>
          <x:t xml:space="preserve">Data, Privacy, and Security for Microsoft Copilot</x:t>
        </x:is>
      </x:c>
      <x:c r="C7" s="60" t="inlineStr">
        <x:is>
          <x:t xml:space="preserve">https://learn.microsoft.com/en-us/microsoft-365/copilot/microsoft-365-copilot-privacy</x:t>
        </x:is>
      </x:c>
      <x:c r="D7" s="4" t="inlineStr">
        <x:is>
          <x:t xml:space="preserve">更新日：2026-08-18
2026-09-15取得版
確認：2026-09-15</x:t>
        </x:is>
      </x:c>
      <x:c r="E7" s="4" t="inlineStr">
        <x:is>
          <x:t xml:space="preserve">冒頭の名称変更注記／How does Microsoft Copilot use your proprietary organizational data?／Data stored about user interactions／エージェント・Web検索の注記
基盤モデルの学習不使用、閲覧権限に沿う参照、履歴の保存、エージェントとWeb検索の別確認。</x:t>
        </x:is>
      </x:c>
      <x:c r="F7" s="4" t="inlineStr">
        <x:is>
          <x:t xml:space="preserve">Microsoft 365商用契約で説明されるCopilot。個人向け利用と区別する。</x:t>
        </x:is>
      </x:c>
    </x:row>
    <x:row r="8" ht="195" customHeight="1">
      <x:c r="A8" s="20" t="inlineStr">
        <x:is>
          <x:t xml:space="preserve">S03
Google</x:t>
        </x:is>
      </x:c>
      <x:c r="B8" s="20" t="inlineStr">
        <x:is>
          <x:t xml:space="preserve">Generative AI in Google Workspace Privacy Hub</x:t>
        </x:is>
      </x:c>
      <x:c r="C8" s="62" t="inlineStr">
        <x:is>
          <x:t xml:space="preserve">https://knowledge.workspace.google.com/admin/generative-ai/generative-ai-in-google-workspace-privacy-hub</x:t>
        </x:is>
      </x:c>
      <x:c r="D8" s="20" t="inlineStr">
        <x:is>
          <x:t xml:space="preserve">本文の更新表示：2026-08-14／ページ末尾：2026-09-14 UTC／初回公開の履歴：2024-12-17
2026-09-15取得版。2種類の更新表示を別記
確認：2026-09-15</x:t>
        </x:is>
      </x:c>
      <x:c r="E8" s="20" t="inlineStr">
        <x:is>
          <x:t xml:space="preserve">What does this Privacy Hub cover?／Your privacy is our priority／How long are prompts saved?／Model training and data usage／How do Google Workspace apps in the Gemini app work?
対象契約の限定、許可なしのドメイン外学習・人手レビューに関する保護、機能別の保存、第三者アプリの別条件。</x:t>
        </x:is>
      </x:c>
      <x:c r="F8" s="20" t="inlineStr">
        <x:is>
          <x:t xml:space="preserve">対象となるWorkspaceエディション等。第三者アプリは本資料の対象外。</x:t>
        </x:is>
      </x:c>
    </x:row>
    <x:row r="9" ht="195" customHeight="1">
      <x:c r="A9" s="4" t="inlineStr">
        <x:is>
          <x:t xml:space="preserve">S04
OpenAI</x:t>
        </x:is>
      </x:c>
      <x:c r="B9" s="4" t="inlineStr">
        <x:is>
          <x:t xml:space="preserve">Data Controls FAQ</x:t>
        </x:is>
      </x:c>
      <x:c r="C9" s="60" t="inlineStr">
        <x:is>
          <x:t xml:space="preserve">https://help.openai.com/en/articles/7730893-data-controls-faq</x:t>
        </x:is>
      </x:c>
      <x:c r="D9" s="4" t="inlineStr">
        <x:is>
          <x:t xml:space="preserve">絶対日付は未確定
2026-09-15取得時のヘルプ
確認：2026-09-15</x:t>
        </x:is>
      </x:c>
      <x:c r="E9" s="4" t="inlineStr">
        <x:is>
          <x:t xml:space="preserve">How do I stop my chats from training ChatGPT?／What happens when I turn off training?
モデル改善をオフにでき、会話履歴は残ること。</x:t>
        </x:is>
      </x:c>
      <x:c r="F9" s="4" t="inlineStr">
        <x:is>
          <x:t xml:space="preserve">ChatGPTのデータコントロール。組織管理権限の根拠ではない。</x:t>
        </x:is>
      </x:c>
    </x:row>
    <x:row r="10" ht="195" customHeight="1">
      <x:c r="A10" s="20" t="inlineStr">
        <x:is>
          <x:t xml:space="preserve">S05
OpenAI</x:t>
        </x:is>
      </x:c>
      <x:c r="B10" s="20" t="inlineStr">
        <x:is>
          <x:t xml:space="preserve">Business data privacy, security, and compliance</x:t>
        </x:is>
      </x:c>
      <x:c r="C10" s="62" t="inlineStr">
        <x:is>
          <x:t xml:space="preserve">https://openai.com/business-data/</x:t>
        </x:is>
      </x:c>
      <x:c r="D10" s="20" t="inlineStr">
        <x:is>
          <x:t xml:space="preserve">発行日・更新日の明示なし
2026-09-15取得版
確認：2026-09-15</x:t>
        </x:is>
      </x:c>
      <x:c r="E10" s="20" t="inlineStr">
        <x:is>
          <x:t xml:space="preserve">We don’t train our models on your organization’s data by default.
対象業務用サービスの入力・出力を既定で学習に使わないこと。</x:t>
        </x:is>
      </x:c>
      <x:c r="F10" s="20" t="inlineStr">
        <x:is>
          <x:t xml:space="preserve">列挙されたBusiness・Enterprise・API等。全製品を一括りにしない。</x:t>
        </x:is>
      </x:c>
    </x:row>
    <x:row r="11" ht="195" customHeight="1">
      <x:c r="A11" s="4" t="inlineStr">
        <x:is>
          <x:t xml:space="preserve">S06
OpenAI</x:t>
        </x:is>
      </x:c>
      <x:c r="B11" s="4" t="inlineStr">
        <x:is>
          <x:t xml:space="preserve">ChatGPT Business - Overview</x:t>
        </x:is>
      </x:c>
      <x:c r="C11" s="60" t="inlineStr">
        <x:is>
          <x:t xml:space="preserve">https://help.openai.com/en/articles/8792828-what-is-chatgpt-business</x:t>
        </x:is>
      </x:c>
      <x:c r="D11" s="4" t="str">
        <x:v>相対表示：Updated: 8 days ago（絶対日は未確定）
2026-09-15取得版
確認：2026-09-15
再確認：2026-10-19</x:v>
      </x:c>
      <x:c r="E11" s="4" t="inlineStr">
        <x:is>
          <x:t xml:space="preserve">Overview／Standard・Premium seats／Privacy, terms, and data handling／ChatGPT Business compared with other plans
組織用ワークスペース、StandardとPremium合計の最低2席、API別課金、契約に含まれる利用上限と追加クレジット。</x:t>
        </x:is>
      </x:c>
      <x:c r="F11" s="4" t="inlineStr">
        <x:is>
          <x:t xml:space="preserve">現行のセルフサービスBusiness。旧Codex席は新規契約の例から除外。地域別価格の保証ではない。</x:t>
        </x:is>
      </x:c>
    </x:row>
    <x:row r="12" ht="195" customHeight="1">
      <x:c r="A12" s="20" t="inlineStr">
        <x:is>
          <x:t xml:space="preserve">S07
OpenAI</x:t>
        </x:is>
      </x:c>
      <x:c r="B12" s="20" t="inlineStr">
        <x:is>
          <x:t xml:space="preserve">Managing members, seat types, and roles in ChatGPT Business</x:t>
        </x:is>
      </x:c>
      <x:c r="C12" s="62" t="inlineStr">
        <x:is>
          <x:t xml:space="preserve">https://help.openai.com/en/articles/8542216</x:t>
        </x:is>
      </x:c>
      <x:c r="D12" s="20" t="inlineStr">
        <x:is>
          <x:t xml:space="preserve">絶対日付は未確定
2026-09-15取得版
確認：2026-09-15</x:t>
        </x:is>
      </x:c>
      <x:c r="E12" s="20" t="inlineStr">
        <x:is>
          <x:t xml:space="preserve">Managing ChatGPT Business Workspaces／権限表／Remove members
ユーザーの追加・削除と権限管理。削除によるアクセス終了と課金席の削減が別の処理であること。</x:t>
        </x:is>
      </x:c>
      <x:c r="F12" s="20" t="inlineStr">
        <x:is>
          <x:t xml:space="preserve">Businessの役割・メンバー・席。管理者の全コンテンツ移管可否を証明しない。</x:t>
        </x:is>
      </x:c>
    </x:row>
    <x:row r="13" ht="195" customHeight="1">
      <x:c r="A13" s="4" t="inlineStr">
        <x:is>
          <x:t xml:space="preserve">S08
OpenAI</x:t>
        </x:is>
      </x:c>
      <x:c r="B13" s="4" t="inlineStr">
        <x:is>
          <x:t xml:space="preserve">Managing billing and seats in ChatGPT Business</x:t>
        </x:is>
      </x:c>
      <x:c r="C13" s="60" t="inlineStr">
        <x:is>
          <x:t xml:space="preserve">https://help.openai.com/en/articles/8792536-manage-billing-on-the-chatgpt-business-subscription-plan</x:t>
        </x:is>
      </x:c>
      <x:c r="D13" s="4" t="str">
        <x:v>絶対日付は未確定
2026-09-15取得版
確認：2026-09-15
再確認：2026-10-19</x:v>
      </x:c>
      <x:c r="E13" s="4" t="inlineStr">
        <x:is>
          <x:t xml:space="preserve">Adding and removing seats／Removing a member／Annual plan example／Removing unused seats／Refunds and Cancellations
席減は次の請求周期から、年契約は次の年次周期、未使用席の原則的な非返金、解約操作。</x:t>
        </x:is>
      </x:c>
      <x:c r="F13" s="4" t="inlineStr">
        <x:is>
          <x:t xml:space="preserve">セルフサービスBusinessの請求。個別契約・返金例外は別確認。</x:t>
        </x:is>
      </x:c>
    </x:row>
    <x:row r="14" ht="195" customHeight="1">
      <x:c r="A14" s="20" t="inlineStr">
        <x:is>
          <x:t xml:space="preserve">S09
OpenAI</x:t>
        </x:is>
      </x:c>
      <x:c r="B14" s="20" t="inlineStr">
        <x:is>
          <x:t xml:space="preserve">Chat and File Retention Policies in ChatGPT</x:t>
        </x:is>
      </x:c>
      <x:c r="C14" s="62" t="inlineStr">
        <x:is>
          <x:t xml:space="preserve">https://help.openai.com/en/articles/8983778-chat-and-file-retention-policies-in-chatgpt</x:t>
        </x:is>
      </x:c>
      <x:c r="D14" s="20" t="inlineStr">
        <x:is>
          <x:t xml:space="preserve">相対表示：Updated: 28 days ago（絶対日は未確定）
2026-09-15取得版
確認：2026-09-15</x:t>
        </x:is>
      </x:c>
      <x:c r="E14" s="20" t="inlineStr">
        <x:is>
          <x:t xml:space="preserve">Chats／Files／Custom GPTs and projects
削除とアーカイブの違い。Library利用時はチャット削除だけでLibraryのファイルは削除されない。</x:t>
        </x:is>
      </x:c>
      <x:c r="F14" s="20" t="inlineStr">
        <x:is>
          <x:t xml:space="preserve">アカウント・利用環境で利用可能な機能に応じる。APIの保存とは別。</x:t>
        </x:is>
      </x:c>
    </x:row>
    <x:row r="15" ht="195" customHeight="1">
      <x:c r="A15" s="4" t="inlineStr">
        <x:is>
          <x:t xml:space="preserve">S10
OpenAI</x:t>
        </x:is>
      </x:c>
      <x:c r="B15" s="4" t="inlineStr">
        <x:is>
          <x:t xml:space="preserve">Enterprise privacy at OpenAI</x:t>
        </x:is>
      </x:c>
      <x:c r="C15" s="60" t="inlineStr">
        <x:is>
          <x:t xml:space="preserve">https://openai.com/enterprise-privacy/</x:t>
        </x:is>
      </x:c>
      <x:c r="D15" s="4" t="inlineStr">
        <x:is>
          <x:t xml:space="preserve">発行日・更新日の明示なし
2026-09-15取得版
確認：2026-09-15</x:t>
        </x:is>
      </x:c>
      <x:c r="E15" s="4" t="inlineStr">
        <x:is>
          <x:t xml:space="preserve">Who can view conversations and chat history in ChatGPT Business?／What is OpenAI’s policy on data retention for ChatGPT Business?
事業者の閲覧目的と担当者の限定、管理者の会話エクスポートに関する記述。</x:t>
        </x:is>
      </x:c>
      <x:c r="F15" s="4" t="inlineStr">
        <x:is>
          <x:t xml:space="preserve">当該FAQのBusiness。一般エクスポートとの機能境界はS11だけでは解決しない。</x:t>
        </x:is>
      </x:c>
    </x:row>
    <x:row r="16" ht="195" customHeight="1">
      <x:c r="A16" s="20" t="inlineStr">
        <x:is>
          <x:t xml:space="preserve">S11
OpenAI</x:t>
        </x:is>
      </x:c>
      <x:c r="B16" s="20" t="inlineStr">
        <x:is>
          <x:t xml:space="preserve">Managing workspace lifecycle and migration in ChatGPT Business</x:t>
        </x:is>
      </x:c>
      <x:c r="C16" s="62" t="inlineStr">
        <x:is>
          <x:t xml:space="preserve">https://help.openai.com/en/articles/8801890-can-i-migrate-or-merge-my-chatgpt-free-or-plus-workspace-over-to-my-chatgpt-business-workspace</x:t>
        </x:is>
      </x:c>
      <x:c r="D16" s="20" t="inlineStr">
        <x:is>
          <x:t xml:space="preserve">相対表示：Updated: 10 hours ago（絶対日は未確定）
2026-09-15取得版
確認：2026-09-15</x:t>
        </x:is>
      </x:c>
      <x:c r="E16" s="20" t="inlineStr">
        <x:is>
          <x:t xml:space="preserve">Keep or merge a personal workspace／Understand what migrates and what does not／Access risks after a merge
個人環境の分離継続、統合の不可逆性、退会後のデータへのアクセス喪失。データエクスポート非対応との記述。</x:t>
        </x:is>
      </x:c>
      <x:c r="F16" s="20" t="inlineStr">
        <x:is>
          <x:t xml:space="preserve">個人ワークスペースからBusinessへの移行。旧席種の説明は今回の判断表に採用しない。</x:t>
        </x:is>
      </x:c>
    </x:row>
    <x:row r="17" ht="195" customHeight="1">
      <x:c r="A17" s="4" t="inlineStr">
        <x:is>
          <x:t xml:space="preserve">S12
Google</x:t>
        </x:is>
      </x:c>
      <x:c r="B17" s="4" t="inlineStr">
        <x:is>
          <x:t xml:space="preserve">Turn the Gemini App on or off</x:t>
        </x:is>
      </x:c>
      <x:c r="C17" s="60" t="inlineStr">
        <x:is>
          <x:t xml:space="preserve">https://knowledge.workspace.google.com/admin/generative-ai/gemini-app/turn-the-gemini-app-on-or-off</x:t>
        </x:is>
      </x:c>
      <x:c r="D17" s="4" t="inlineStr">
        <x:is>
          <x:t xml:space="preserve">絶対日付は未確定
2026-09-15取得版
確認：2026-09-15</x:t>
        </x:is>
      </x:c>
      <x:c r="E17" s="4" t="inlineStr">
        <x:is>
          <x:t xml:space="preserve">As a core service／As an additional Google Service／Compare Gemini offerings
Business Starter等の対象版のコアサービスと、対象版なしの追加サービスで契約・保護条件が異なること。</x:t>
        </x:is>
      </x:c>
      <x:c r="F17" s="4" t="inlineStr">
        <x:is>
          <x:t xml:space="preserve">Geminiアプリ。Workspace内のすべてのAI機能や個人向けGoogleアカウントの保証ではない。</x:t>
        </x:is>
      </x:c>
    </x:row>
    <x:row r="18" ht="195" customHeight="1">
      <x:c r="A18" s="20" t="inlineStr">
        <x:is>
          <x:t xml:space="preserve">E02
NeoLogic</x:t>
        </x:is>
      </x:c>
      <x:c r="B18" s="20" t="inlineStr">
        <x:is>
          <x:t xml:space="preserve">生成AIツールを選ぶ前に決める社内ルール</x:t>
        </x:is>
      </x:c>
      <x:c r="C18" s="62" t="inlineStr">
        <x:is>
          <x:t xml:space="preserve">/guides/ai-tool-selection-before-rules</x:t>
        </x:is>
      </x:c>
      <x:c r="D18" s="20" t="inlineStr">
        <x:is>
          <x:t xml:space="preserve">公開：2026-07-01／更新：2026-09-06
2026-09-15取得版
確認：2026-09-15</x:t>
        </x:is>
      </x:c>
      <x:c r="E18" s="20" t="inlineStr">
        <x:is>
          <x:t xml:space="preserve">入力してよい情報／会社が管理できる環境／権限／利用ログ／人の確認
既存の5項目と本記事の契約確認を接続する。</x:t>
        </x:is>
      </x:c>
      <x:c r="F18" s="20" t="inlineStr">
        <x:is>
          <x:t xml:space="preserve">自社の既存記事。契約仕様の一次資料ではない。</x:t>
        </x:is>
      </x:c>
    </x:row>
    <x:row r="19" ht="195" customHeight="1">
      <x:c r="A19" s="4" t="inlineStr">
        <x:is>
          <x:t xml:space="preserve">E08
NeoLogic</x:t>
        </x:is>
      </x:c>
      <x:c r="B19" s="4" t="inlineStr">
        <x:is>
          <x:t xml:space="preserve">生成AIの社内ガイドライン — 7つの実務ルールとひな形</x:t>
        </x:is>
      </x:c>
      <x:c r="C19" s="60" t="inlineStr">
        <x:is>
          <x:t xml:space="preserve">/guides/generative-ai-information-leakage-rules</x:t>
        </x:is>
      </x:c>
      <x:c r="D19" s="4" t="inlineStr">
        <x:is>
          <x:t xml:space="preserve">今回、絶対日付の確認記録なし
2026-09-15取得版
確認：2026-09-15</x:t>
        </x:is>
      </x:c>
      <x:c r="E19" s="4" t="inlineStr">
        <x:is>
          <x:t xml:space="preserve">中小企業が現実にやる7つのこと／従業員向けガイドライン
社内ガイドラインへ進む読者の関連先。</x:t>
        </x:is>
      </x:c>
      <x:c r="F19" s="4" t="inlineStr">
        <x:is>
          <x:t xml:space="preserve">社内ルールの実装先。統計・経験談は本記事へ転用しない。</x:t>
        </x:is>
      </x:c>
    </x:row>
    <x:row r="20" ht="195" customHeight="1">
      <x:c r="A20" s="20" t="inlineStr">
        <x:is>
          <x:t xml:space="preserve">LP004
NeoLogic</x:t>
        </x:is>
      </x:c>
      <x:c r="B20" s="20" t="inlineStr">
        <x:is>
          <x:t xml:space="preserve">中小企業向けAI業務改善診断</x:t>
        </x:is>
      </x:c>
      <x:c r="C20" s="62" t="inlineStr">
        <x:is>
          <x:t xml:space="preserve">/services/ai-business-diagnosis</x:t>
        </x:is>
      </x:c>
      <x:c r="D20" s="20" t="inlineStr">
        <x:is>
          <x:t xml:space="preserve">今回、絶対日付の確認記録なし
2026-09-15取得版
確認：2026-09-15</x:t>
        </x:is>
      </x:c>
      <x:c r="E20" s="20" t="inlineStr">
        <x:is>
          <x:t xml:space="preserve">診断報告書にまとめること／よくある質問
入力禁止情報・リスク・AI化候補の整理に関する相談先。</x:t>
        </x:is>
      </x:c>
      <x:c r="F20" s="20" t="inlineStr">
        <x:is>
          <x:t xml:space="preserve">現行LPの公表範囲。効果・料金・提供内容を拡張しない。</x:t>
        </x:is>
      </x:c>
    </x:row>
    <x:row r="21" ht="32" customHeight="1">
      <x:c r="A21" s="4" t="n"/>
      <x:c r="B21" s="4" t="n"/>
      <x:c r="C21" s="4" t="n"/>
      <x:c r="D21" s="4" t="n"/>
      <x:c r="E21" s="4" t="n"/>
      <x:c r="F21" s="4" t="n"/>
    </x:row>
    <x:row r="22" ht="32" customHeight="1">
      <x:c r="A22" s="4" t="n"/>
      <x:c r="B22" s="4" t="n"/>
      <x:c r="C22" s="4" t="n"/>
      <x:c r="D22" s="4" t="n"/>
      <x:c r="E22" s="4" t="n"/>
      <x:c r="F22" s="4" t="n"/>
    </x:row>
    <x:row r="23" ht="195" customHeight="1">
      <x:c r="A23" s="7" t="inlineStr">
        <x:is>
          <x:t xml:space="preserve">S13
Anthropic</x:t>
        </x:is>
      </x:c>
      <x:c r="B23" s="7" t="inlineStr">
        <x:is>
          <x:t xml:space="preserve">What is the Team plan?</x:t>
        </x:is>
      </x:c>
      <x:c r="C23" s="61" t="inlineStr">
        <x:is>
          <x:t xml:space="preserve">https://support.claude.com/en/articles/9266767-what-is-the-team-plan</x:t>
        </x:is>
      </x:c>
      <x:c r="D23" s="7" t="str">
        <x:v>相対表示：Last updated this week（絶対日は未確定）
確認：2026-09-27
再確認：2026-10-19</x:v>
      </x:c>
      <x:c r="E23" s="7" t="inlineStr">
        <x:is>
          <x:t xml:space="preserve">最低2人・最大150席、月払い・年払い、料金表示は米国向け・税別、SSO・役割権限</x:t>
        </x:is>
      </x:c>
      <x:c r="F23" s="7" t="inlineStr">
        <x:is>
          <x:t xml:space="preserve">Claude Team。Enterpriseや個人向けプランの条件ではない。</x:t>
        </x:is>
      </x:c>
    </x:row>
    <x:row r="24" ht="195" customHeight="1">
      <x:c r="A24" s="7" t="inlineStr">
        <x:is>
          <x:t xml:space="preserve">S14
Anthropic</x:t>
        </x:is>
      </x:c>
      <x:c r="B24" s="7" t="inlineStr">
        <x:is>
          <x:t xml:space="preserve">Is my data used for model training?</x:t>
        </x:is>
      </x:c>
      <x:c r="C24" s="61" t="inlineStr">
        <x:is>
          <x:t xml:space="preserve">https://privacy.claude.com/en/articles/7996868-is-my-data-used-for-model-training</x:t>
        </x:is>
      </x:c>
      <x:c r="D24" s="7" t="str">
        <x:v>更新日：2026-08-18
確認：2026-09-27
再確認：2026-10-19</x:v>
      </x:c>
      <x:c r="E24" s="7" t="inlineStr">
        <x:is>
          <x:t xml:space="preserve">業務向け製品の入力・出力を既定で学習に使わない。評価を送った場合の例外</x:t>
        </x:is>
      </x:c>
      <x:c r="F24" s="7" t="inlineStr">
        <x:is>
          <x:t xml:space="preserve">業務向け製品（Claude for Work・API等）。個人向けプランの設定とは別。</x:t>
        </x:is>
      </x:c>
    </x:row>
    <x:row r="25" ht="195" customHeight="1">
      <x:c r="A25" s="7" t="inlineStr">
        <x:is>
          <x:t xml:space="preserve">S15
Google</x:t>
        </x:is>
      </x:c>
      <x:c r="B25" s="7" t="inlineStr">
        <x:is>
          <x:t xml:space="preserve">Google Workspace の料金プラン</x:t>
        </x:is>
      </x:c>
      <x:c r="C25" s="61" t="inlineStr">
        <x:is>
          <x:t xml:space="preserve">https://workspace.google.com/pricing</x:t>
        </x:is>
      </x:c>
      <x:c r="D25" s="7" t="str">
        <x:v>日付の明示なし
確認：2026-09-27
再確認：2026-10-19</x:v>
      </x:c>
      <x:c r="E25" s="7" t="inlineStr">
        <x:is>
          <x:t xml:space="preserve">各エディションにGeminiが含まれるかの表示</x:t>
        </x:is>
      </x:c>
      <x:c r="F25" s="7" t="inlineStr">
        <x:is>
          <x:t xml:space="preserve">表示地域で通貨・キャンペーンが変わる。金額は本表に転記しない。</x:t>
        </x:is>
      </x:c>
    </x:row>
    <x:row r="26" ht="195" customHeight="1">
      <x:c r="A26" s="7" t="inlineStr">
        <x:is>
          <x:t xml:space="preserve">S16
Microsoft</x:t>
        </x:is>
      </x:c>
      <x:c r="B26" s="7" t="inlineStr">
        <x:is>
          <x:t xml:space="preserve">License Options for Microsoft Copilot</x:t>
        </x:is>
      </x:c>
      <x:c r="C26" s="61" t="inlineStr">
        <x:is>
          <x:t xml:space="preserve">https://learn.microsoft.com/en-us/microsoft-365/copilot/microsoft-365-copilot-licensing</x:t>
        </x:is>
      </x:c>
      <x:c r="D26" s="7" t="str">
        <x:v>更新日：2026-09-17
確認：2026-09-27
再確認：2026-10-19</x:v>
      </x:c>
      <x:c r="E26" s="7" t="inlineStr">
        <x:is>
          <x:t xml:space="preserve">追加ライセンスの対象となるMicrosoft 365契約、Copilot Chatとの違い</x:t>
        </x:is>
      </x:c>
      <x:c r="F26" s="7" t="inlineStr">
        <x:is>
          <x:t xml:space="preserve">ライセンスの前提条件。料金・最低数の保証ではない。</x:t>
        </x:is>
      </x:c>
    </x:row>
    <x:row r="27">
      <x:c r="A27" s="109" t="str">
        <x:v>S17
Microsoft</x:v>
      </x:c>
      <x:c r="B27" s="109" t="str">
        <x:v>Microsoft Copilot overview</x:v>
      </x:c>
      <x:c r="C27" s="110" t="str">
        <x:v>https://learn.microsoft.com/en-us/copilot/overview</x:v>
      </x:c>
      <x:c r="D27" s="109" t="str">
        <x:v>確認：2026-10-19</x:v>
      </x:c>
      <x:c r="E27" s="109" t="str">
        <x:v>Copilot Chatで参照できる情報はアプリ・契約で異なる。対応するOutlookの受信トレイ等を参照できる。</x:v>
      </x:c>
      <x:c r="F27" s="109" t="str">
        <x:v>追加契約で広がる組織情報の参照とは区別する。</x:v>
      </x:c>
    </x:row>
  </x:sheetData>
  <x:mergeCells>
    <x:mergeCell ref="A2:F2"/>
    <x:mergeCell ref="A1:F1"/>
  </x:mergeCells>
  <x:pageMargins left="0.7" right="0.7" top="0.75" bottom="0.75" header="0.3" footer="0.3"/>
</x:worksheet>
</file>